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activeTab="1"/>
  </bookViews>
  <sheets>
    <sheet name="一日目" sheetId="1" r:id="rId1"/>
    <sheet name="二日目" sheetId="2" r:id="rId2"/>
  </sheets>
  <definedNames>
    <definedName name="_xlnm.Print_Area" localSheetId="0">'一日目'!$A$1:$N$40</definedName>
    <definedName name="_xlnm.Print_Area" localSheetId="1">'二日目'!$A$1:$N$40</definedName>
    <definedName name="久永" localSheetId="0">'一日目'!$A$1:$M$40</definedName>
    <definedName name="久永" localSheetId="1">'二日目'!$A$1:$M$41</definedName>
    <definedName name="西三河タイムテーブル7月" localSheetId="0">'一日目'!$A$1:$M$40</definedName>
    <definedName name="西三河タイムテーブル7月" localSheetId="1">'二日目'!$A$1:$M$41</definedName>
  </definedNames>
  <calcPr fullCalcOnLoad="1"/>
</workbook>
</file>

<file path=xl/sharedStrings.xml><?xml version="1.0" encoding="utf-8"?>
<sst xmlns="http://schemas.openxmlformats.org/spreadsheetml/2006/main" count="308" uniqueCount="120">
  <si>
    <t>競　技　時　間</t>
  </si>
  <si>
    <t>トラック競技</t>
  </si>
  <si>
    <t>競技開始時刻</t>
  </si>
  <si>
    <t>招集開始</t>
  </si>
  <si>
    <t>招集完了</t>
  </si>
  <si>
    <t>種別</t>
  </si>
  <si>
    <t>種　　　　目</t>
  </si>
  <si>
    <t>スタンド入場時間</t>
  </si>
  <si>
    <t>～</t>
  </si>
  <si>
    <t>中学男子</t>
  </si>
  <si>
    <t>2</t>
  </si>
  <si>
    <t>組</t>
  </si>
  <si>
    <t>中学女子</t>
  </si>
  <si>
    <t>フィールド競技</t>
  </si>
  <si>
    <t>跳　　　　躍</t>
  </si>
  <si>
    <t xml:space="preserve"> 走高跳</t>
  </si>
  <si>
    <t>（</t>
  </si>
  <si>
    <t>名）</t>
  </si>
  <si>
    <t>棒高跳</t>
  </si>
  <si>
    <t>投　て　き</t>
  </si>
  <si>
    <r>
      <t xml:space="preserve"> </t>
    </r>
    <r>
      <rPr>
        <sz val="12"/>
        <color indexed="8"/>
        <rFont val="ＭＳ Ｐゴシック"/>
        <family val="3"/>
      </rPr>
      <t>走高跳</t>
    </r>
  </si>
  <si>
    <t>砲丸投</t>
  </si>
  <si>
    <t>９：４０</t>
  </si>
  <si>
    <t>９：００</t>
  </si>
  <si>
    <t>９：３０</t>
  </si>
  <si>
    <t>９：５０</t>
  </si>
  <si>
    <t>１０：１０</t>
  </si>
  <si>
    <t>１０：２０</t>
  </si>
  <si>
    <t>１０：４０</t>
  </si>
  <si>
    <t>１１：００</t>
  </si>
  <si>
    <t>１１：２０</t>
  </si>
  <si>
    <t>１１：３０</t>
  </si>
  <si>
    <t>１１：４０</t>
  </si>
  <si>
    <t>１１：５５</t>
  </si>
  <si>
    <t>１２：１０</t>
  </si>
  <si>
    <t>１２：２０</t>
  </si>
  <si>
    <t>１２：３５</t>
  </si>
  <si>
    <t>３０００ｍ</t>
  </si>
  <si>
    <r>
      <rPr>
        <sz val="12"/>
        <color indexed="8"/>
        <rFont val="DejaVu Sans"/>
        <family val="2"/>
      </rPr>
      <t>１５００ｍ</t>
    </r>
    <r>
      <rPr>
        <sz val="12"/>
        <color indexed="8"/>
        <rFont val="DejaVu Sans"/>
        <family val="3"/>
      </rPr>
      <t>(1</t>
    </r>
    <r>
      <rPr>
        <sz val="12"/>
        <color indexed="8"/>
        <rFont val="DejaVu Sans"/>
        <family val="2"/>
      </rPr>
      <t>・</t>
    </r>
    <r>
      <rPr>
        <sz val="12"/>
        <color indexed="8"/>
        <rFont val="DejaVu Sans"/>
        <family val="3"/>
      </rPr>
      <t>2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</si>
  <si>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t>５</t>
  </si>
  <si>
    <r>
      <rPr>
        <sz val="12"/>
        <color indexed="8"/>
        <rFont val="DejaVu Sans"/>
        <family val="2"/>
      </rPr>
      <t>１５００ｍ</t>
    </r>
    <r>
      <rPr>
        <sz val="12"/>
        <color indexed="8"/>
        <rFont val="DejaVu Sans"/>
        <family val="3"/>
      </rPr>
      <t>(3</t>
    </r>
    <r>
      <rPr>
        <sz val="12"/>
        <color indexed="8"/>
        <rFont val="DejaVu Sans"/>
        <family val="2"/>
      </rPr>
      <t>・</t>
    </r>
    <r>
      <rPr>
        <sz val="12"/>
        <color indexed="8"/>
        <rFont val="DejaVu Sans"/>
        <family val="3"/>
      </rPr>
      <t>4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</si>
  <si>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r>
      <rPr>
        <sz val="12"/>
        <color indexed="8"/>
        <rFont val="DejaVu Sans"/>
        <family val="2"/>
      </rPr>
      <t>１５００ｍ</t>
    </r>
    <r>
      <rPr>
        <sz val="12"/>
        <color indexed="8"/>
        <rFont val="DejaVu Sans"/>
        <family val="3"/>
      </rPr>
      <t>(5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</si>
  <si>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t>９</t>
  </si>
  <si>
    <r>
      <rPr>
        <sz val="12"/>
        <color indexed="8"/>
        <rFont val="DejaVu Sans"/>
        <family val="2"/>
      </rPr>
      <t>１５００ｍ</t>
    </r>
    <r>
      <rPr>
        <sz val="12"/>
        <color indexed="8"/>
        <rFont val="DejaVu Sans"/>
        <family val="3"/>
      </rPr>
      <t>(5</t>
    </r>
    <r>
      <rPr>
        <sz val="12"/>
        <color indexed="8"/>
        <rFont val="DejaVu Sans"/>
        <family val="2"/>
      </rPr>
      <t>・</t>
    </r>
    <r>
      <rPr>
        <sz val="12"/>
        <color indexed="8"/>
        <rFont val="DejaVu Sans"/>
        <family val="3"/>
      </rPr>
      <t>6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</si>
  <si>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r>
      <rPr>
        <sz val="12"/>
        <color indexed="8"/>
        <rFont val="DejaVu Sans"/>
        <family val="2"/>
      </rPr>
      <t>１５００ｍ</t>
    </r>
    <r>
      <rPr>
        <sz val="12"/>
        <color indexed="8"/>
        <rFont val="DejaVu Sans"/>
        <family val="3"/>
      </rPr>
      <t>(7</t>
    </r>
    <r>
      <rPr>
        <sz val="12"/>
        <color indexed="8"/>
        <rFont val="DejaVu Sans"/>
        <family val="2"/>
      </rPr>
      <t>・</t>
    </r>
    <r>
      <rPr>
        <sz val="12"/>
        <color indexed="8"/>
        <rFont val="DejaVu Sans"/>
        <family val="3"/>
      </rPr>
      <t>8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</si>
  <si>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r>
      <rPr>
        <sz val="12"/>
        <color indexed="8"/>
        <rFont val="DejaVu Sans"/>
        <family val="2"/>
      </rPr>
      <t>１５００ｍ</t>
    </r>
    <r>
      <rPr>
        <sz val="12"/>
        <color indexed="8"/>
        <rFont val="DejaVu Sans"/>
        <family val="3"/>
      </rPr>
      <t>(9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</si>
  <si>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r>
      <rPr>
        <sz val="12"/>
        <color indexed="8"/>
        <rFont val="DejaVu Sans"/>
        <family val="2"/>
      </rPr>
      <t>８００ｍ</t>
    </r>
    <r>
      <rPr>
        <sz val="12"/>
        <color indexed="8"/>
        <rFont val="DejaVu Sans"/>
        <family val="3"/>
      </rPr>
      <t>(1</t>
    </r>
    <r>
      <rPr>
        <sz val="12"/>
        <color indexed="8"/>
        <rFont val="DejaVu Sans"/>
        <family val="2"/>
      </rPr>
      <t>～</t>
    </r>
    <r>
      <rPr>
        <sz val="12"/>
        <color indexed="8"/>
        <rFont val="DejaVu Sans"/>
        <family val="3"/>
      </rPr>
      <t>3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</si>
  <si>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r>
      <rPr>
        <sz val="12"/>
        <color indexed="8"/>
        <rFont val="DejaVu Sans"/>
        <family val="2"/>
      </rPr>
      <t>８００ｍ</t>
    </r>
    <r>
      <rPr>
        <sz val="12"/>
        <color indexed="8"/>
        <rFont val="DejaVu Sans"/>
        <family val="3"/>
      </rPr>
      <t>(4</t>
    </r>
    <r>
      <rPr>
        <sz val="12"/>
        <color indexed="8"/>
        <rFont val="DejaVu Sans"/>
        <family val="2"/>
      </rPr>
      <t>～</t>
    </r>
    <r>
      <rPr>
        <sz val="12"/>
        <color indexed="8"/>
        <rFont val="DejaVu Sans"/>
        <family val="3"/>
      </rPr>
      <t>6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</si>
  <si>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r>
      <rPr>
        <sz val="12"/>
        <color indexed="8"/>
        <rFont val="DejaVu Sans"/>
        <family val="2"/>
      </rPr>
      <t>８００ｍ</t>
    </r>
    <r>
      <rPr>
        <sz val="12"/>
        <color indexed="8"/>
        <rFont val="DejaVu Sans"/>
        <family val="3"/>
      </rPr>
      <t>(7</t>
    </r>
    <r>
      <rPr>
        <sz val="12"/>
        <color indexed="8"/>
        <rFont val="DejaVu Sans"/>
        <family val="2"/>
      </rPr>
      <t>～</t>
    </r>
    <r>
      <rPr>
        <sz val="12"/>
        <color indexed="8"/>
        <rFont val="DejaVu Sans"/>
        <family val="3"/>
      </rPr>
      <t>9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</si>
  <si>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r>
      <rPr>
        <sz val="12"/>
        <color indexed="8"/>
        <rFont val="DejaVu Sans"/>
        <family val="2"/>
      </rPr>
      <t>８００ｍ</t>
    </r>
    <r>
      <rPr>
        <sz val="12"/>
        <color indexed="8"/>
        <rFont val="DejaVu Sans"/>
        <family val="3"/>
      </rPr>
      <t>(4</t>
    </r>
    <r>
      <rPr>
        <sz val="12"/>
        <color indexed="8"/>
        <rFont val="DejaVu Sans"/>
        <family val="2"/>
      </rPr>
      <t>～</t>
    </r>
    <r>
      <rPr>
        <sz val="12"/>
        <color indexed="8"/>
        <rFont val="DejaVu Sans"/>
        <family val="3"/>
      </rPr>
      <t>5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</si>
  <si>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r>
      <rPr>
        <sz val="12"/>
        <color indexed="8"/>
        <rFont val="DejaVu Sans"/>
        <family val="2"/>
      </rPr>
      <t>４</t>
    </r>
    <r>
      <rPr>
        <sz val="12"/>
        <color indexed="8"/>
        <rFont val="DejaVu Sans"/>
        <family val="3"/>
      </rPr>
      <t>×</t>
    </r>
    <r>
      <rPr>
        <sz val="12"/>
        <color indexed="8"/>
        <rFont val="DejaVu Sans"/>
        <family val="2"/>
      </rPr>
      <t>１００ｍ</t>
    </r>
    <r>
      <rPr>
        <sz val="12"/>
        <color indexed="8"/>
        <rFont val="DejaVu Sans"/>
        <family val="3"/>
      </rPr>
      <t>R</t>
    </r>
  </si>
  <si>
    <t>３</t>
  </si>
  <si>
    <r>
      <rPr>
        <sz val="12"/>
        <color indexed="8"/>
        <rFont val="DejaVu Sans"/>
        <family val="2"/>
      </rPr>
      <t>４</t>
    </r>
    <r>
      <rPr>
        <sz val="12"/>
        <color indexed="8"/>
        <rFont val="Arial"/>
        <family val="2"/>
      </rPr>
      <t>×</t>
    </r>
    <r>
      <rPr>
        <sz val="12"/>
        <color indexed="8"/>
        <rFont val="DejaVu Sans"/>
        <family val="2"/>
      </rPr>
      <t>１００ｍ</t>
    </r>
    <r>
      <rPr>
        <sz val="12"/>
        <color indexed="8"/>
        <rFont val="Arial"/>
        <family val="2"/>
      </rPr>
      <t>R</t>
    </r>
    <r>
      <rPr>
        <sz val="12"/>
        <color indexed="8"/>
        <rFont val="DejaVu Sans"/>
        <family val="3"/>
      </rPr>
      <t>(1</t>
    </r>
    <r>
      <rPr>
        <sz val="12"/>
        <color indexed="8"/>
        <rFont val="DejaVu Sans"/>
        <family val="2"/>
      </rPr>
      <t>～</t>
    </r>
    <r>
      <rPr>
        <sz val="12"/>
        <color indexed="8"/>
        <rFont val="DejaVu Sans"/>
        <family val="3"/>
      </rPr>
      <t>3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</si>
  <si>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r>
      <rPr>
        <sz val="12"/>
        <color indexed="8"/>
        <rFont val="DejaVu Sans"/>
        <family val="2"/>
      </rPr>
      <t>４</t>
    </r>
    <r>
      <rPr>
        <sz val="12"/>
        <color indexed="8"/>
        <rFont val="Arial"/>
        <family val="2"/>
      </rPr>
      <t>×</t>
    </r>
    <r>
      <rPr>
        <sz val="12"/>
        <color indexed="8"/>
        <rFont val="DejaVu Sans"/>
        <family val="2"/>
      </rPr>
      <t>１００ｍ</t>
    </r>
    <r>
      <rPr>
        <sz val="12"/>
        <color indexed="8"/>
        <rFont val="Arial"/>
        <family val="2"/>
      </rPr>
      <t>R</t>
    </r>
    <r>
      <rPr>
        <sz val="12"/>
        <color indexed="8"/>
        <rFont val="DejaVu Sans"/>
        <family val="3"/>
      </rPr>
      <t>(4</t>
    </r>
    <r>
      <rPr>
        <sz val="12"/>
        <color indexed="8"/>
        <rFont val="DejaVu Sans"/>
        <family val="2"/>
      </rPr>
      <t>～</t>
    </r>
    <r>
      <rPr>
        <sz val="12"/>
        <color indexed="8"/>
        <rFont val="DejaVu Sans"/>
        <family val="3"/>
      </rPr>
      <t>5</t>
    </r>
    <r>
      <rPr>
        <sz val="12"/>
        <color indexed="8"/>
        <rFont val="DejaVu Sans"/>
        <family val="2"/>
      </rPr>
      <t>組</t>
    </r>
    <r>
      <rPr>
        <sz val="12"/>
        <color indexed="8"/>
        <rFont val="DejaVu Sans"/>
        <family val="3"/>
      </rPr>
      <t>)</t>
    </r>
  </si>
  <si>
    <t>13</t>
  </si>
  <si>
    <t>４</t>
  </si>
  <si>
    <t>20</t>
  </si>
  <si>
    <t>17</t>
  </si>
  <si>
    <t>９：３０</t>
  </si>
  <si>
    <t>中学女子</t>
  </si>
  <si>
    <t>中学男子</t>
  </si>
  <si>
    <t>砲丸投(1組)</t>
  </si>
  <si>
    <t>砲丸投(2組)</t>
  </si>
  <si>
    <t>19</t>
  </si>
  <si>
    <t>12</t>
  </si>
  <si>
    <t>９：２０</t>
  </si>
  <si>
    <t>１１：２０</t>
  </si>
  <si>
    <t>１３：００</t>
  </si>
  <si>
    <t>３</t>
  </si>
  <si>
    <t>１００ｍH(1～3組)</t>
  </si>
  <si>
    <t>１００ｍH(4～6組)</t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</si>
  <si>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H(</t>
    </r>
    <r>
      <rPr>
        <sz val="12"/>
        <color indexed="8"/>
        <rFont val="DejaVu Sans"/>
        <family val="2"/>
      </rPr>
      <t>7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8</t>
    </r>
    <r>
      <rPr>
        <sz val="12"/>
        <color indexed="8"/>
        <rFont val="ＭＳ Ｐゴシック"/>
        <family val="3"/>
      </rPr>
      <t>組</t>
    </r>
    <r>
      <rPr>
        <sz val="12"/>
        <color indexed="8"/>
        <rFont val="Arial"/>
        <family val="2"/>
      </rPr>
      <t>)</t>
    </r>
  </si>
  <si>
    <t>組</t>
  </si>
  <si>
    <r>
      <rPr>
        <sz val="12"/>
        <color indexed="8"/>
        <rFont val="ＭＳ ゴシック"/>
        <family val="3"/>
      </rPr>
      <t>２００ｍ</t>
    </r>
    <r>
      <rPr>
        <sz val="12"/>
        <color indexed="8"/>
        <rFont val="DejaVu Sans"/>
        <family val="2"/>
      </rPr>
      <t>(1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2</t>
    </r>
    <r>
      <rPr>
        <sz val="12"/>
        <color indexed="8"/>
        <rFont val="ＭＳ Ｐゴシック"/>
        <family val="3"/>
      </rPr>
      <t>組</t>
    </r>
    <r>
      <rPr>
        <sz val="12"/>
        <color indexed="8"/>
        <rFont val="DejaVu Sans"/>
        <family val="2"/>
      </rPr>
      <t>)</t>
    </r>
  </si>
  <si>
    <t>２００ｍ(3～4組)</t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</si>
  <si>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1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3</t>
    </r>
    <r>
      <rPr>
        <sz val="12"/>
        <color indexed="8"/>
        <rFont val="ＭＳ Ｐゴシック"/>
        <family val="3"/>
      </rPr>
      <t>組</t>
    </r>
    <r>
      <rPr>
        <sz val="12"/>
        <color indexed="8"/>
        <rFont val="Arial"/>
        <family val="2"/>
      </rPr>
      <t>)</t>
    </r>
  </si>
  <si>
    <t>26</t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</si>
  <si>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4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6</t>
    </r>
    <r>
      <rPr>
        <sz val="12"/>
        <color indexed="8"/>
        <rFont val="ＭＳ Ｐゴシック"/>
        <family val="3"/>
      </rPr>
      <t>組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</si>
  <si>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7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9</t>
    </r>
    <r>
      <rPr>
        <sz val="12"/>
        <color indexed="8"/>
        <rFont val="ＭＳ ゴシック"/>
        <family val="3"/>
      </rPr>
      <t>組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</si>
  <si>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10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12</t>
    </r>
    <r>
      <rPr>
        <sz val="12"/>
        <color indexed="8"/>
        <rFont val="ＭＳ ゴシック"/>
        <family val="3"/>
      </rPr>
      <t>組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</si>
  <si>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13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15</t>
    </r>
    <r>
      <rPr>
        <sz val="12"/>
        <color indexed="8"/>
        <rFont val="ＭＳ ゴシック"/>
        <family val="3"/>
      </rPr>
      <t>組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</si>
  <si>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16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18</t>
    </r>
    <r>
      <rPr>
        <sz val="12"/>
        <color indexed="8"/>
        <rFont val="ＭＳ ゴシック"/>
        <family val="3"/>
      </rPr>
      <t>組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</si>
  <si>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19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21</t>
    </r>
    <r>
      <rPr>
        <sz val="12"/>
        <color indexed="8"/>
        <rFont val="ＭＳ ゴシック"/>
        <family val="3"/>
      </rPr>
      <t>組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</si>
  <si>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22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24</t>
    </r>
    <r>
      <rPr>
        <sz val="12"/>
        <color indexed="8"/>
        <rFont val="ＭＳ ゴシック"/>
        <family val="3"/>
      </rPr>
      <t>組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</si>
  <si>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25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ejaVu Sans"/>
        <family val="2"/>
      </rPr>
      <t>26</t>
    </r>
    <r>
      <rPr>
        <sz val="12"/>
        <color indexed="8"/>
        <rFont val="ＭＳ ゴシック"/>
        <family val="3"/>
      </rPr>
      <t>組</t>
    </r>
    <r>
      <rPr>
        <sz val="12"/>
        <color indexed="8"/>
        <rFont val="Arial"/>
        <family val="2"/>
      </rPr>
      <t>)</t>
    </r>
  </si>
  <si>
    <t>16</t>
  </si>
  <si>
    <r>
      <rPr>
        <sz val="12"/>
        <color indexed="8"/>
        <rFont val="ＭＳ ゴシック"/>
        <family val="3"/>
      </rPr>
      <t>１００ｍ</t>
    </r>
    <r>
      <rPr>
        <sz val="12"/>
        <color indexed="8"/>
        <rFont val="Arial"/>
        <family val="2"/>
      </rPr>
      <t>(</t>
    </r>
    <r>
      <rPr>
        <sz val="12"/>
        <color indexed="8"/>
        <rFont val="DejaVu Sans"/>
        <family val="2"/>
      </rPr>
      <t>16</t>
    </r>
    <r>
      <rPr>
        <sz val="12"/>
        <color indexed="8"/>
        <rFont val="ＭＳ ゴシック"/>
        <family val="3"/>
      </rPr>
      <t>組</t>
    </r>
    <r>
      <rPr>
        <sz val="12"/>
        <color indexed="8"/>
        <rFont val="Arial"/>
        <family val="2"/>
      </rPr>
      <t>)</t>
    </r>
  </si>
  <si>
    <t>４００ｍ</t>
  </si>
  <si>
    <t>９：１５</t>
  </si>
  <si>
    <t>１０：００</t>
  </si>
  <si>
    <t>１０：３０</t>
  </si>
  <si>
    <t>１１：４５</t>
  </si>
  <si>
    <t>１３：４５</t>
  </si>
  <si>
    <t>１４：００</t>
  </si>
  <si>
    <t>１４：１５</t>
  </si>
  <si>
    <t>25</t>
  </si>
  <si>
    <t>９：００</t>
  </si>
  <si>
    <t>１０：３５</t>
  </si>
  <si>
    <t>１２：１０</t>
  </si>
  <si>
    <r>
      <t xml:space="preserve"> </t>
    </r>
    <r>
      <rPr>
        <sz val="12"/>
        <color indexed="8"/>
        <rFont val="ＭＳ Ｐゴシック"/>
        <family val="3"/>
      </rPr>
      <t>走幅跳</t>
    </r>
    <r>
      <rPr>
        <sz val="12"/>
        <color indexed="8"/>
        <rFont val="DejaVu Sans"/>
        <family val="2"/>
      </rPr>
      <t>(1</t>
    </r>
    <r>
      <rPr>
        <sz val="12"/>
        <color indexed="8"/>
        <rFont val="ＭＳ Ｐゴシック"/>
        <family val="3"/>
      </rPr>
      <t>・</t>
    </r>
    <r>
      <rPr>
        <sz val="12"/>
        <color indexed="8"/>
        <rFont val="DejaVu Sans"/>
        <family val="2"/>
      </rPr>
      <t>2</t>
    </r>
    <r>
      <rPr>
        <sz val="12"/>
        <color indexed="8"/>
        <rFont val="ＭＳ Ｐゴシック"/>
        <family val="3"/>
      </rPr>
      <t>組</t>
    </r>
    <r>
      <rPr>
        <sz val="12"/>
        <color indexed="8"/>
        <rFont val="DejaVu Sans"/>
        <family val="2"/>
      </rPr>
      <t>)</t>
    </r>
  </si>
  <si>
    <r>
      <t xml:space="preserve"> </t>
    </r>
    <r>
      <rPr>
        <sz val="12"/>
        <color indexed="8"/>
        <rFont val="ＭＳ ゴシック"/>
        <family val="3"/>
      </rPr>
      <t>走幅跳</t>
    </r>
    <r>
      <rPr>
        <sz val="12"/>
        <color indexed="8"/>
        <rFont val="DejaVu Sans"/>
        <family val="2"/>
      </rPr>
      <t>(3</t>
    </r>
    <r>
      <rPr>
        <sz val="12"/>
        <color indexed="8"/>
        <rFont val="ＭＳ Ｐゴシック"/>
        <family val="3"/>
      </rPr>
      <t>・</t>
    </r>
    <r>
      <rPr>
        <sz val="12"/>
        <color indexed="8"/>
        <rFont val="DejaVu Sans"/>
        <family val="2"/>
      </rPr>
      <t>4</t>
    </r>
    <r>
      <rPr>
        <sz val="12"/>
        <color indexed="8"/>
        <rFont val="ＭＳ Ｐゴシック"/>
        <family val="3"/>
      </rPr>
      <t>組</t>
    </r>
    <r>
      <rPr>
        <sz val="12"/>
        <color indexed="8"/>
        <rFont val="DejaVu Sans"/>
        <family val="2"/>
      </rPr>
      <t>)</t>
    </r>
  </si>
  <si>
    <t>１３：０５</t>
  </si>
  <si>
    <t>１３：４０</t>
  </si>
  <si>
    <t>１１０ｍH</t>
  </si>
  <si>
    <t>８</t>
  </si>
  <si>
    <t>４</t>
  </si>
  <si>
    <t>９：１０</t>
  </si>
  <si>
    <t>１５：１０</t>
  </si>
  <si>
    <t>１０：５５</t>
  </si>
  <si>
    <t>１１：３５</t>
  </si>
  <si>
    <t>１１：５０</t>
  </si>
  <si>
    <t>１２：０５</t>
  </si>
  <si>
    <t>１２：２０</t>
  </si>
  <si>
    <t>１２：３５</t>
  </si>
  <si>
    <t>１２：５０</t>
  </si>
  <si>
    <t>１３：２０</t>
  </si>
  <si>
    <t>１３：３５</t>
  </si>
  <si>
    <t>１４：３０</t>
  </si>
  <si>
    <t>１４：４５</t>
  </si>
  <si>
    <t>１５：００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</si>
</sst>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1">
    <font>
      <sz val="11"/>
      <color indexed="8"/>
      <name val="ＭＳ Ｐゴシック"/>
      <family val="3"/>
    </font>
    <font>
      <sz val="10"/>
      <name val="Arial"/>
      <family val="2"/>
    </font>
    <font>
      <i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24"/>
      <color indexed="8"/>
      <name val="DejaVu Sans"/>
      <family val="2"/>
    </font>
    <font>
      <sz val="18"/>
      <color indexed="8"/>
      <name val="DejaVu Sans"/>
      <family val="2"/>
    </font>
    <font>
      <i/>
      <sz val="11"/>
      <color indexed="8"/>
      <name val="ＭＳ Ｐ明朝"/>
      <family val="1"/>
    </font>
    <font>
      <sz val="11"/>
      <color indexed="8"/>
      <name val="DejaVu Sans"/>
      <family val="2"/>
    </font>
    <font>
      <sz val="10"/>
      <color indexed="8"/>
      <name val="DejaVu Sans"/>
      <family val="2"/>
    </font>
    <font>
      <sz val="10"/>
      <color indexed="8"/>
      <name val="ＭＳ Ｐ明朝"/>
      <family val="1"/>
    </font>
    <font>
      <sz val="12"/>
      <color indexed="8"/>
      <name val="DejaVu Sans"/>
      <family val="2"/>
    </font>
    <font>
      <i/>
      <sz val="12"/>
      <color indexed="8"/>
      <name val="DejaVu Sans"/>
      <family val="2"/>
    </font>
    <font>
      <sz val="18"/>
      <color indexed="8"/>
      <name val="ＭＳ Ｐゴシック"/>
      <family val="3"/>
    </font>
    <font>
      <sz val="16"/>
      <color indexed="8"/>
      <name val="DejaVu Sans"/>
      <family val="2"/>
    </font>
    <font>
      <sz val="6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Calibri"/>
      <family val="2"/>
    </font>
    <font>
      <sz val="9"/>
      <color indexed="8"/>
      <name val="游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2"/>
      <color rgb="FF000000"/>
      <name val="ＭＳ ゴシック"/>
      <family val="3"/>
    </font>
    <font>
      <sz val="12"/>
      <color rgb="FF000000"/>
      <name val="DejaVu Sans"/>
      <family val="2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 indent="4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shrinkToFit="1"/>
    </xf>
    <xf numFmtId="0" fontId="1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left" vertical="center"/>
    </xf>
    <xf numFmtId="176" fontId="14" fillId="33" borderId="14" xfId="0" applyNumberFormat="1" applyFont="1" applyFill="1" applyBorder="1" applyAlignment="1">
      <alignment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vertical="center"/>
    </xf>
    <xf numFmtId="49" fontId="13" fillId="33" borderId="14" xfId="0" applyNumberFormat="1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horizontal="left" vertical="center"/>
    </xf>
    <xf numFmtId="176" fontId="14" fillId="33" borderId="16" xfId="0" applyNumberFormat="1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right" vertical="center"/>
    </xf>
    <xf numFmtId="49" fontId="13" fillId="33" borderId="16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vertical="center"/>
    </xf>
    <xf numFmtId="49" fontId="13" fillId="33" borderId="16" xfId="0" applyNumberFormat="1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right" vertical="center" shrinkToFit="1"/>
    </xf>
    <xf numFmtId="0" fontId="13" fillId="33" borderId="16" xfId="0" applyFont="1" applyFill="1" applyBorder="1" applyAlignment="1">
      <alignment horizontal="left" vertical="center"/>
    </xf>
    <xf numFmtId="176" fontId="2" fillId="33" borderId="18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left" vertical="center"/>
    </xf>
    <xf numFmtId="176" fontId="14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left" vertical="center"/>
    </xf>
    <xf numFmtId="49" fontId="4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right" vertical="center" indent="4"/>
    </xf>
    <xf numFmtId="49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right" vertical="center" indent="4"/>
    </xf>
    <xf numFmtId="49" fontId="2" fillId="33" borderId="0" xfId="0" applyNumberFormat="1" applyFont="1" applyFill="1" applyAlignment="1">
      <alignment horizontal="right" vertical="center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vertical="center" shrinkToFit="1"/>
    </xf>
    <xf numFmtId="0" fontId="10" fillId="33" borderId="23" xfId="0" applyFont="1" applyFill="1" applyBorder="1" applyAlignment="1">
      <alignment horizontal="center" vertical="center"/>
    </xf>
    <xf numFmtId="176" fontId="2" fillId="33" borderId="24" xfId="0" applyNumberFormat="1" applyFont="1" applyFill="1" applyBorder="1" applyAlignment="1">
      <alignment horizontal="right" vertical="center"/>
    </xf>
    <xf numFmtId="176" fontId="2" fillId="33" borderId="24" xfId="0" applyNumberFormat="1" applyFont="1" applyFill="1" applyBorder="1" applyAlignment="1">
      <alignment horizontal="left" vertical="center"/>
    </xf>
    <xf numFmtId="176" fontId="14" fillId="33" borderId="24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right" vertical="center"/>
    </xf>
    <xf numFmtId="49" fontId="4" fillId="33" borderId="24" xfId="0" applyNumberFormat="1" applyFont="1" applyFill="1" applyBorder="1" applyAlignment="1">
      <alignment horizontal="right" vertical="center"/>
    </xf>
    <xf numFmtId="0" fontId="13" fillId="33" borderId="26" xfId="0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left" vertical="center"/>
    </xf>
    <xf numFmtId="176" fontId="14" fillId="33" borderId="27" xfId="0" applyNumberFormat="1" applyFont="1" applyFill="1" applyBorder="1" applyAlignment="1">
      <alignment vertical="center"/>
    </xf>
    <xf numFmtId="0" fontId="10" fillId="33" borderId="28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49" fontId="13" fillId="33" borderId="27" xfId="0" applyNumberFormat="1" applyFont="1" applyFill="1" applyBorder="1" applyAlignment="1">
      <alignment horizontal="right" vertical="center"/>
    </xf>
    <xf numFmtId="0" fontId="13" fillId="33" borderId="29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left" vertical="center" shrinkToFit="1"/>
    </xf>
    <xf numFmtId="0" fontId="13" fillId="33" borderId="3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left" vertical="center"/>
    </xf>
    <xf numFmtId="0" fontId="13" fillId="33" borderId="3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right" vertical="center"/>
    </xf>
    <xf numFmtId="49" fontId="5" fillId="33" borderId="33" xfId="0" applyNumberFormat="1" applyFont="1" applyFill="1" applyBorder="1" applyAlignment="1">
      <alignment horizontal="right" vertical="center"/>
    </xf>
    <xf numFmtId="49" fontId="5" fillId="33" borderId="17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right" vertical="center"/>
    </xf>
    <xf numFmtId="49" fontId="5" fillId="33" borderId="25" xfId="0" applyNumberFormat="1" applyFont="1" applyFill="1" applyBorder="1" applyAlignment="1">
      <alignment horizontal="right" vertical="center"/>
    </xf>
    <xf numFmtId="49" fontId="5" fillId="33" borderId="28" xfId="0" applyNumberFormat="1" applyFont="1" applyFill="1" applyBorder="1" applyAlignment="1">
      <alignment horizontal="right" vertical="center"/>
    </xf>
    <xf numFmtId="49" fontId="10" fillId="33" borderId="34" xfId="0" applyNumberFormat="1" applyFont="1" applyFill="1" applyBorder="1" applyAlignment="1">
      <alignment horizontal="center" vertical="center" shrinkToFit="1"/>
    </xf>
    <xf numFmtId="176" fontId="2" fillId="33" borderId="35" xfId="0" applyNumberFormat="1" applyFont="1" applyFill="1" applyBorder="1" applyAlignment="1">
      <alignment horizontal="center" vertical="center"/>
    </xf>
    <xf numFmtId="176" fontId="2" fillId="33" borderId="36" xfId="0" applyNumberFormat="1" applyFont="1" applyFill="1" applyBorder="1" applyAlignment="1">
      <alignment horizontal="center" vertical="center"/>
    </xf>
    <xf numFmtId="176" fontId="2" fillId="33" borderId="37" xfId="0" applyNumberFormat="1" applyFont="1" applyFill="1" applyBorder="1" applyAlignment="1">
      <alignment horizontal="center" vertical="center"/>
    </xf>
    <xf numFmtId="176" fontId="2" fillId="33" borderId="38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 shrinkToFit="1"/>
    </xf>
    <xf numFmtId="49" fontId="5" fillId="33" borderId="39" xfId="0" applyNumberFormat="1" applyFont="1" applyFill="1" applyBorder="1" applyAlignment="1">
      <alignment horizontal="right" vertical="center"/>
    </xf>
    <xf numFmtId="176" fontId="2" fillId="33" borderId="40" xfId="0" applyNumberFormat="1" applyFont="1" applyFill="1" applyBorder="1" applyAlignment="1">
      <alignment horizontal="center" vertical="center"/>
    </xf>
    <xf numFmtId="176" fontId="2" fillId="33" borderId="4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3" fillId="33" borderId="14" xfId="0" applyNumberFormat="1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vertical="center"/>
    </xf>
    <xf numFmtId="0" fontId="9" fillId="33" borderId="42" xfId="0" applyFont="1" applyFill="1" applyBorder="1" applyAlignment="1">
      <alignment horizontal="center" vertical="center"/>
    </xf>
    <xf numFmtId="49" fontId="10" fillId="33" borderId="43" xfId="0" applyNumberFormat="1" applyFont="1" applyFill="1" applyBorder="1" applyAlignment="1">
      <alignment horizontal="center" vertical="center" shrinkToFit="1"/>
    </xf>
    <xf numFmtId="0" fontId="12" fillId="33" borderId="44" xfId="0" applyFont="1" applyFill="1" applyBorder="1" applyAlignment="1">
      <alignment vertical="center" shrinkToFit="1"/>
    </xf>
    <xf numFmtId="0" fontId="10" fillId="33" borderId="43" xfId="0" applyFont="1" applyFill="1" applyBorder="1" applyAlignment="1">
      <alignment horizontal="center" vertical="center"/>
    </xf>
    <xf numFmtId="49" fontId="10" fillId="33" borderId="45" xfId="0" applyNumberFormat="1" applyFont="1" applyFill="1" applyBorder="1" applyAlignment="1">
      <alignment horizontal="center" vertical="center" shrinkToFit="1"/>
    </xf>
    <xf numFmtId="0" fontId="9" fillId="33" borderId="46" xfId="0" applyFont="1" applyFill="1" applyBorder="1" applyAlignment="1">
      <alignment horizontal="center" vertical="center"/>
    </xf>
    <xf numFmtId="176" fontId="2" fillId="33" borderId="47" xfId="0" applyNumberFormat="1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176" fontId="2" fillId="33" borderId="49" xfId="0" applyNumberFormat="1" applyFont="1" applyFill="1" applyBorder="1" applyAlignment="1">
      <alignment horizontal="center" vertical="center"/>
    </xf>
    <xf numFmtId="176" fontId="2" fillId="33" borderId="50" xfId="0" applyNumberFormat="1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49" fontId="5" fillId="33" borderId="52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left" vertical="center"/>
    </xf>
    <xf numFmtId="176" fontId="14" fillId="33" borderId="53" xfId="0" applyNumberFormat="1" applyFont="1" applyFill="1" applyBorder="1" applyAlignment="1">
      <alignment vertical="center"/>
    </xf>
    <xf numFmtId="0" fontId="10" fillId="33" borderId="52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right" vertical="center" shrinkToFit="1"/>
    </xf>
    <xf numFmtId="0" fontId="3" fillId="33" borderId="53" xfId="0" applyFont="1" applyFill="1" applyBorder="1" applyAlignment="1">
      <alignment horizontal="left" vertical="center" shrinkToFit="1"/>
    </xf>
    <xf numFmtId="0" fontId="13" fillId="33" borderId="53" xfId="0" applyFont="1" applyFill="1" applyBorder="1" applyAlignment="1">
      <alignment horizontal="right" vertical="center"/>
    </xf>
    <xf numFmtId="49" fontId="3" fillId="33" borderId="53" xfId="0" applyNumberFormat="1" applyFont="1" applyFill="1" applyBorder="1" applyAlignment="1">
      <alignment horizontal="right" vertical="center"/>
    </xf>
    <xf numFmtId="0" fontId="13" fillId="33" borderId="54" xfId="0" applyFont="1" applyFill="1" applyBorder="1" applyAlignment="1">
      <alignment vertical="center"/>
    </xf>
    <xf numFmtId="176" fontId="2" fillId="33" borderId="55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right" vertical="center" shrinkToFit="1"/>
    </xf>
    <xf numFmtId="49" fontId="3" fillId="33" borderId="24" xfId="0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right" vertical="center" shrinkToFit="1"/>
    </xf>
    <xf numFmtId="49" fontId="13" fillId="33" borderId="16" xfId="0" applyNumberFormat="1" applyFont="1" applyFill="1" applyBorder="1" applyAlignment="1">
      <alignment horizontal="right" vertical="center" shrinkToFit="1"/>
    </xf>
    <xf numFmtId="49" fontId="57" fillId="33" borderId="16" xfId="0" applyNumberFormat="1" applyFont="1" applyFill="1" applyBorder="1" applyAlignment="1">
      <alignment horizontal="right" vertical="center"/>
    </xf>
    <xf numFmtId="49" fontId="58" fillId="33" borderId="16" xfId="0" applyNumberFormat="1" applyFont="1" applyFill="1" applyBorder="1" applyAlignment="1">
      <alignment horizontal="right" vertical="center" shrinkToFit="1"/>
    </xf>
    <xf numFmtId="49" fontId="59" fillId="33" borderId="16" xfId="0" applyNumberFormat="1" applyFont="1" applyFill="1" applyBorder="1" applyAlignment="1">
      <alignment horizontal="right" vertical="center" shrinkToFit="1"/>
    </xf>
    <xf numFmtId="0" fontId="6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righ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13" fillId="33" borderId="14" xfId="0" applyFont="1" applyFill="1" applyBorder="1" applyAlignment="1">
      <alignment horizontal="right" vertical="center"/>
    </xf>
    <xf numFmtId="0" fontId="13" fillId="33" borderId="57" xfId="0" applyFont="1" applyFill="1" applyBorder="1" applyAlignment="1">
      <alignment vertical="center"/>
    </xf>
    <xf numFmtId="49" fontId="5" fillId="33" borderId="58" xfId="0" applyNumberFormat="1" applyFont="1" applyFill="1" applyBorder="1" applyAlignment="1">
      <alignment horizontal="right" vertical="center"/>
    </xf>
    <xf numFmtId="176" fontId="2" fillId="33" borderId="59" xfId="0" applyNumberFormat="1" applyFont="1" applyFill="1" applyBorder="1" applyAlignment="1">
      <alignment horizontal="right" vertical="center"/>
    </xf>
    <xf numFmtId="176" fontId="2" fillId="33" borderId="59" xfId="0" applyNumberFormat="1" applyFont="1" applyFill="1" applyBorder="1" applyAlignment="1">
      <alignment horizontal="left" vertical="center"/>
    </xf>
    <xf numFmtId="176" fontId="14" fillId="33" borderId="59" xfId="0" applyNumberFormat="1" applyFont="1" applyFill="1" applyBorder="1" applyAlignment="1">
      <alignment vertical="center"/>
    </xf>
    <xf numFmtId="0" fontId="10" fillId="33" borderId="58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right" vertical="center"/>
    </xf>
    <xf numFmtId="0" fontId="3" fillId="33" borderId="59" xfId="0" applyFont="1" applyFill="1" applyBorder="1" applyAlignment="1">
      <alignment horizontal="left" vertical="center"/>
    </xf>
    <xf numFmtId="49" fontId="13" fillId="33" borderId="59" xfId="0" applyNumberFormat="1" applyFont="1" applyFill="1" applyBorder="1" applyAlignment="1">
      <alignment horizontal="right" vertical="center"/>
    </xf>
    <xf numFmtId="0" fontId="13" fillId="33" borderId="60" xfId="0" applyFont="1" applyFill="1" applyBorder="1" applyAlignment="1">
      <alignment vertical="center"/>
    </xf>
    <xf numFmtId="176" fontId="2" fillId="33" borderId="61" xfId="0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49" fontId="11" fillId="33" borderId="67" xfId="0" applyNumberFormat="1" applyFont="1" applyFill="1" applyBorder="1" applyAlignment="1">
      <alignment horizontal="center" vertical="center" shrinkToFit="1"/>
    </xf>
    <xf numFmtId="49" fontId="11" fillId="33" borderId="68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49" fontId="11" fillId="33" borderId="70" xfId="0" applyNumberFormat="1" applyFont="1" applyFill="1" applyBorder="1" applyAlignment="1">
      <alignment horizontal="center" vertical="center" shrinkToFit="1"/>
    </xf>
    <xf numFmtId="49" fontId="11" fillId="33" borderId="71" xfId="0" applyNumberFormat="1" applyFont="1" applyFill="1" applyBorder="1" applyAlignment="1">
      <alignment horizontal="center" vertical="center" shrinkToFit="1"/>
    </xf>
    <xf numFmtId="176" fontId="7" fillId="33" borderId="0" xfId="0" applyNumberFormat="1" applyFont="1" applyFill="1" applyBorder="1" applyAlignment="1">
      <alignment horizontal="center" vertical="center"/>
    </xf>
    <xf numFmtId="0" fontId="13" fillId="33" borderId="67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22</xdr:row>
      <xdr:rowOff>9525</xdr:rowOff>
    </xdr:from>
    <xdr:to>
      <xdr:col>13</xdr:col>
      <xdr:colOff>914400</xdr:colOff>
      <xdr:row>24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67025" y="5495925"/>
          <a:ext cx="34099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競技場内公式練習時間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女子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)12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競技開始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
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)13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競技開始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
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)13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競技開始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29</xdr:row>
      <xdr:rowOff>38100</xdr:rowOff>
    </xdr:from>
    <xdr:to>
      <xdr:col>13</xdr:col>
      <xdr:colOff>800100</xdr:colOff>
      <xdr:row>32</xdr:row>
      <xdr:rowOff>47625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514600" y="7324725"/>
          <a:ext cx="36480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ハードル競技場内公式練習時間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男子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  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競技開始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
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女子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)10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競技開始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
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女子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)10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競技開始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
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女子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(7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)11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競技開始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公式練習後の練習は認めない。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90" workbookViewId="0" topLeftCell="A19">
      <selection activeCell="B33" sqref="B33"/>
    </sheetView>
  </sheetViews>
  <sheetFormatPr defaultColWidth="9.00390625" defaultRowHeight="13.5"/>
  <cols>
    <col min="1" max="1" width="5.125" style="1" customWidth="1"/>
    <col min="2" max="2" width="9.625" style="2" customWidth="1"/>
    <col min="3" max="3" width="6.25390625" style="3" customWidth="1"/>
    <col min="4" max="4" width="1.12109375" style="4" customWidth="1"/>
    <col min="5" max="5" width="3.625" style="5" customWidth="1"/>
    <col min="6" max="6" width="6.25390625" style="3" customWidth="1"/>
    <col min="7" max="7" width="1.12109375" style="4" customWidth="1"/>
    <col min="8" max="8" width="9.375" style="6" customWidth="1"/>
    <col min="9" max="9" width="16.75390625" style="7" customWidth="1"/>
    <col min="10" max="10" width="3.125" style="8" customWidth="1"/>
    <col min="11" max="11" width="1.12109375" style="5" customWidth="1"/>
    <col min="12" max="12" width="3.00390625" style="9" customWidth="1"/>
    <col min="13" max="13" width="3.875" style="10" customWidth="1"/>
    <col min="14" max="14" width="12.125" style="11" customWidth="1"/>
    <col min="15" max="15" width="9.00390625" style="12" customWidth="1"/>
    <col min="16" max="16" width="17.75390625" style="12" customWidth="1"/>
    <col min="17" max="16384" width="9.00390625" style="12" customWidth="1"/>
  </cols>
  <sheetData>
    <row r="1" spans="1:255" ht="30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9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>
      <c r="A3" s="169" t="s">
        <v>1</v>
      </c>
      <c r="B3" s="169"/>
      <c r="C3" s="169"/>
      <c r="D3" s="169"/>
      <c r="E3" s="16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9" customHeight="1" thickBot="1">
      <c r="A4"/>
      <c r="B4"/>
      <c r="C4"/>
      <c r="D4"/>
      <c r="E4"/>
      <c r="F4"/>
      <c r="G4"/>
      <c r="H4"/>
      <c r="I4" s="1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4" s="17" customFormat="1" ht="17.25" customHeight="1" thickBot="1">
      <c r="A5" s="14"/>
      <c r="B5" s="108" t="s">
        <v>2</v>
      </c>
      <c r="C5" s="166" t="s">
        <v>3</v>
      </c>
      <c r="D5" s="166"/>
      <c r="E5" s="15"/>
      <c r="F5" s="167" t="s">
        <v>4</v>
      </c>
      <c r="G5" s="167"/>
      <c r="H5" s="16" t="s">
        <v>5</v>
      </c>
      <c r="I5" s="173" t="s">
        <v>6</v>
      </c>
      <c r="J5" s="173"/>
      <c r="K5" s="173"/>
      <c r="L5" s="173"/>
      <c r="M5" s="173"/>
      <c r="N5" s="98" t="s">
        <v>7</v>
      </c>
    </row>
    <row r="6" spans="1:255" ht="20.25" customHeight="1" thickTop="1">
      <c r="A6" s="18">
        <v>1</v>
      </c>
      <c r="B6" s="92" t="s">
        <v>23</v>
      </c>
      <c r="C6" s="19">
        <f aca="true" t="shared" si="0" ref="C6:C19">TIME(HOUR(B6),MINUTE(B6)-25,SECOND(B6))</f>
        <v>0.3576388888888889</v>
      </c>
      <c r="D6" s="20"/>
      <c r="E6" s="21" t="s">
        <v>8</v>
      </c>
      <c r="F6" s="19">
        <f aca="true" t="shared" si="1" ref="F6:F19">TIME(HOUR(B6),MINUTE(B6)-15,SECOND(B6))</f>
        <v>0.3645833333333333</v>
      </c>
      <c r="G6" s="20"/>
      <c r="H6" s="22" t="s">
        <v>9</v>
      </c>
      <c r="I6" s="139" t="s">
        <v>37</v>
      </c>
      <c r="J6" s="23"/>
      <c r="K6" s="24"/>
      <c r="L6" s="25" t="s">
        <v>10</v>
      </c>
      <c r="M6" s="26" t="s">
        <v>11</v>
      </c>
      <c r="N6" s="106">
        <f>TIME(HOUR(B6),MINUTE(B6)-90,SECOND(B6))</f>
        <v>0.3125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0.25" customHeight="1">
      <c r="A7" s="175">
        <v>2</v>
      </c>
      <c r="B7" s="105" t="s">
        <v>24</v>
      </c>
      <c r="C7" s="19">
        <f t="shared" si="0"/>
        <v>0.37847222222222227</v>
      </c>
      <c r="D7" s="20"/>
      <c r="E7" s="21" t="s">
        <v>8</v>
      </c>
      <c r="F7" s="19">
        <f t="shared" si="1"/>
        <v>0.3854166666666667</v>
      </c>
      <c r="G7" s="20"/>
      <c r="H7" s="29" t="s">
        <v>12</v>
      </c>
      <c r="I7" s="140" t="s">
        <v>38</v>
      </c>
      <c r="J7" s="31"/>
      <c r="K7" s="32"/>
      <c r="L7" s="30" t="s">
        <v>39</v>
      </c>
      <c r="M7" s="34" t="s">
        <v>11</v>
      </c>
      <c r="N7" s="107">
        <f>TIME(HOUR(B7),MINUTE(B7)-120,SECOND(B7))</f>
        <v>0.3125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175"/>
      <c r="B8" s="93" t="s">
        <v>25</v>
      </c>
      <c r="C8" s="19">
        <f t="shared" si="0"/>
        <v>0.3923611111111111</v>
      </c>
      <c r="D8" s="27"/>
      <c r="E8" s="28" t="s">
        <v>8</v>
      </c>
      <c r="F8" s="19">
        <f t="shared" si="1"/>
        <v>0.3993055555555556</v>
      </c>
      <c r="G8" s="27"/>
      <c r="H8" s="29" t="s">
        <v>12</v>
      </c>
      <c r="I8" s="140" t="s">
        <v>40</v>
      </c>
      <c r="J8" s="31"/>
      <c r="K8" s="32"/>
      <c r="L8" s="30"/>
      <c r="M8" s="34"/>
      <c r="N8" s="100">
        <f>TIME(HOUR(B8),MINUTE(B8)-120,SECOND(B8))</f>
        <v>0.3263888888888889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175"/>
      <c r="B9" s="94" t="s">
        <v>26</v>
      </c>
      <c r="C9" s="19">
        <f t="shared" si="0"/>
        <v>0.40625</v>
      </c>
      <c r="D9" s="27"/>
      <c r="E9" s="28" t="s">
        <v>8</v>
      </c>
      <c r="F9" s="19">
        <f t="shared" si="1"/>
        <v>0.4131944444444444</v>
      </c>
      <c r="G9" s="27"/>
      <c r="H9" s="29" t="s">
        <v>12</v>
      </c>
      <c r="I9" s="140" t="s">
        <v>41</v>
      </c>
      <c r="J9" s="31"/>
      <c r="K9" s="32"/>
      <c r="L9" s="30"/>
      <c r="M9" s="34"/>
      <c r="N9" s="100">
        <f>TIME(HOUR(B9),MINUTE(B9)-120,SECOND(B9))</f>
        <v>0.34027777777777773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 s="174">
        <v>3</v>
      </c>
      <c r="B10" s="92" t="s">
        <v>27</v>
      </c>
      <c r="C10" s="19">
        <f t="shared" si="0"/>
        <v>0.4131944444444444</v>
      </c>
      <c r="D10" s="27"/>
      <c r="E10" s="28" t="s">
        <v>8</v>
      </c>
      <c r="F10" s="19">
        <f t="shared" si="1"/>
        <v>0.4201388888888889</v>
      </c>
      <c r="G10" s="27"/>
      <c r="H10" s="29" t="s">
        <v>9</v>
      </c>
      <c r="I10" s="140" t="s">
        <v>38</v>
      </c>
      <c r="J10" s="31"/>
      <c r="K10" s="32"/>
      <c r="L10" s="30" t="s">
        <v>42</v>
      </c>
      <c r="M10" s="34" t="s">
        <v>11</v>
      </c>
      <c r="N10" s="100">
        <f>TIME(HOUR(B10),MINUTE(B10)-120,SECOND(B10))</f>
        <v>0.34722222222222227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 s="174"/>
      <c r="B11" s="94" t="s">
        <v>28</v>
      </c>
      <c r="C11" s="19">
        <f t="shared" si="0"/>
        <v>0.4270833333333333</v>
      </c>
      <c r="D11" s="27"/>
      <c r="E11" s="28" t="s">
        <v>8</v>
      </c>
      <c r="F11" s="19">
        <f t="shared" si="1"/>
        <v>0.43402777777777773</v>
      </c>
      <c r="G11" s="27"/>
      <c r="H11" s="29" t="s">
        <v>9</v>
      </c>
      <c r="I11" s="140" t="s">
        <v>40</v>
      </c>
      <c r="J11" s="31"/>
      <c r="K11" s="32"/>
      <c r="L11" s="30"/>
      <c r="M11" s="34"/>
      <c r="N11" s="100">
        <f aca="true" t="shared" si="2" ref="N11:N21">TIME(HOUR(B11),MINUTE(B11)-120,SECOND(B11))</f>
        <v>0.3611111111111111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 s="174"/>
      <c r="B12" s="94" t="s">
        <v>29</v>
      </c>
      <c r="C12" s="19">
        <f t="shared" si="0"/>
        <v>0.44097222222222227</v>
      </c>
      <c r="D12" s="27"/>
      <c r="E12" s="28" t="s">
        <v>8</v>
      </c>
      <c r="F12" s="19">
        <f t="shared" si="1"/>
        <v>0.4479166666666667</v>
      </c>
      <c r="G12" s="27"/>
      <c r="H12" s="29" t="s">
        <v>9</v>
      </c>
      <c r="I12" s="140" t="s">
        <v>43</v>
      </c>
      <c r="J12" s="31"/>
      <c r="K12" s="32"/>
      <c r="L12" s="30"/>
      <c r="M12" s="34"/>
      <c r="N12" s="100">
        <f t="shared" si="2"/>
        <v>0.375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 s="174"/>
      <c r="B13" s="94" t="s">
        <v>30</v>
      </c>
      <c r="C13" s="19">
        <f t="shared" si="0"/>
        <v>0.4548611111111111</v>
      </c>
      <c r="D13" s="27"/>
      <c r="E13" s="28" t="s">
        <v>8</v>
      </c>
      <c r="F13" s="19">
        <f t="shared" si="1"/>
        <v>0.4618055555555556</v>
      </c>
      <c r="G13" s="27"/>
      <c r="H13" s="22" t="s">
        <v>9</v>
      </c>
      <c r="I13" s="139" t="s">
        <v>44</v>
      </c>
      <c r="J13" s="23"/>
      <c r="K13" s="24"/>
      <c r="L13" s="110"/>
      <c r="M13" s="26"/>
      <c r="N13" s="100">
        <f t="shared" si="2"/>
        <v>0.3888888888888889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 s="174"/>
      <c r="B14" s="92" t="s">
        <v>31</v>
      </c>
      <c r="C14" s="19">
        <f t="shared" si="0"/>
        <v>0.4618055555555556</v>
      </c>
      <c r="D14" s="20"/>
      <c r="E14" s="21" t="s">
        <v>8</v>
      </c>
      <c r="F14" s="19">
        <f t="shared" si="1"/>
        <v>0.46875</v>
      </c>
      <c r="G14" s="20"/>
      <c r="H14" s="29" t="s">
        <v>9</v>
      </c>
      <c r="I14" s="140" t="s">
        <v>45</v>
      </c>
      <c r="J14" s="31"/>
      <c r="K14" s="32"/>
      <c r="L14" s="30"/>
      <c r="M14" s="34"/>
      <c r="N14" s="100">
        <f t="shared" si="2"/>
        <v>0.3958333333333333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 s="161">
        <v>4</v>
      </c>
      <c r="B15" s="94" t="s">
        <v>32</v>
      </c>
      <c r="C15" s="19">
        <f t="shared" si="0"/>
        <v>0.46875</v>
      </c>
      <c r="D15" s="27"/>
      <c r="E15" s="28" t="s">
        <v>8</v>
      </c>
      <c r="F15" s="19">
        <f t="shared" si="1"/>
        <v>0.4756944444444444</v>
      </c>
      <c r="G15" s="27"/>
      <c r="H15" s="29" t="s">
        <v>12</v>
      </c>
      <c r="I15" s="140" t="s">
        <v>46</v>
      </c>
      <c r="J15" s="31"/>
      <c r="K15" s="32"/>
      <c r="L15" s="30" t="s">
        <v>42</v>
      </c>
      <c r="M15" s="34" t="s">
        <v>11</v>
      </c>
      <c r="N15" s="100">
        <f t="shared" si="2"/>
        <v>0.40277777777777773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 s="161"/>
      <c r="B16" s="94" t="s">
        <v>33</v>
      </c>
      <c r="C16" s="19">
        <f t="shared" si="0"/>
        <v>0.4791666666666667</v>
      </c>
      <c r="D16" s="27"/>
      <c r="E16" s="28" t="s">
        <v>8</v>
      </c>
      <c r="F16" s="19">
        <f t="shared" si="1"/>
        <v>0.4861111111111111</v>
      </c>
      <c r="G16" s="27"/>
      <c r="H16" s="29" t="s">
        <v>12</v>
      </c>
      <c r="I16" s="37" t="s">
        <v>47</v>
      </c>
      <c r="J16" s="36"/>
      <c r="K16" s="32"/>
      <c r="L16" s="30"/>
      <c r="M16" s="34"/>
      <c r="N16" s="100">
        <f t="shared" si="2"/>
        <v>0.4131944444444444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 s="161"/>
      <c r="B17" s="94" t="s">
        <v>34</v>
      </c>
      <c r="C17" s="19">
        <f t="shared" si="0"/>
        <v>0.4895833333333333</v>
      </c>
      <c r="D17" s="27"/>
      <c r="E17" s="28" t="s">
        <v>8</v>
      </c>
      <c r="F17" s="19">
        <f t="shared" si="1"/>
        <v>0.49652777777777773</v>
      </c>
      <c r="G17" s="27"/>
      <c r="H17" s="22" t="s">
        <v>12</v>
      </c>
      <c r="I17" s="37" t="s">
        <v>48</v>
      </c>
      <c r="J17" s="36"/>
      <c r="K17" s="32"/>
      <c r="L17" s="30"/>
      <c r="M17" s="34"/>
      <c r="N17" s="100">
        <f t="shared" si="2"/>
        <v>0.4236111111111111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 s="161">
        <v>5</v>
      </c>
      <c r="B18" s="94" t="s">
        <v>35</v>
      </c>
      <c r="C18" s="19">
        <f t="shared" si="0"/>
        <v>0.49652777777777773</v>
      </c>
      <c r="D18" s="27"/>
      <c r="E18" s="28" t="s">
        <v>8</v>
      </c>
      <c r="F18" s="19">
        <f t="shared" si="1"/>
        <v>0.5034722222222222</v>
      </c>
      <c r="G18" s="27"/>
      <c r="H18" s="29" t="s">
        <v>9</v>
      </c>
      <c r="I18" s="37" t="s">
        <v>46</v>
      </c>
      <c r="J18" s="38"/>
      <c r="K18" s="32"/>
      <c r="L18" s="30" t="s">
        <v>39</v>
      </c>
      <c r="M18" s="34" t="s">
        <v>11</v>
      </c>
      <c r="N18" s="100">
        <f t="shared" si="2"/>
        <v>0.4305555555555556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 s="161"/>
      <c r="B19" s="94" t="s">
        <v>36</v>
      </c>
      <c r="C19" s="19">
        <f t="shared" si="0"/>
        <v>0.5069444444444444</v>
      </c>
      <c r="D19" s="27"/>
      <c r="E19" s="28" t="s">
        <v>8</v>
      </c>
      <c r="F19" s="19">
        <f t="shared" si="1"/>
        <v>0.513888888888889</v>
      </c>
      <c r="G19" s="27"/>
      <c r="H19" s="29" t="s">
        <v>9</v>
      </c>
      <c r="I19" s="37" t="s">
        <v>49</v>
      </c>
      <c r="J19" s="38"/>
      <c r="K19" s="32"/>
      <c r="L19" s="30"/>
      <c r="M19" s="34"/>
      <c r="N19" s="100">
        <f t="shared" si="2"/>
        <v>0.44097222222222227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 s="18">
        <v>6</v>
      </c>
      <c r="B20" s="94" t="s">
        <v>101</v>
      </c>
      <c r="C20" s="19">
        <f>TIME(HOUR(B20),MINUTE(B20)-30,SECOND(B20))</f>
        <v>0.5243055555555556</v>
      </c>
      <c r="D20" s="27"/>
      <c r="E20" s="28" t="s">
        <v>8</v>
      </c>
      <c r="F20" s="19">
        <f>TIME(HOUR(B20),MINUTE(B20)-20,SECOND(B20))</f>
        <v>0.53125</v>
      </c>
      <c r="G20" s="27"/>
      <c r="H20" s="29" t="s">
        <v>12</v>
      </c>
      <c r="I20" s="37" t="s">
        <v>50</v>
      </c>
      <c r="J20" s="38"/>
      <c r="K20" s="32"/>
      <c r="L20" s="30" t="s">
        <v>51</v>
      </c>
      <c r="M20" s="34" t="s">
        <v>11</v>
      </c>
      <c r="N20" s="100">
        <f t="shared" si="2"/>
        <v>0.4618055555555556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 thickBot="1">
      <c r="A21" s="162">
        <v>7</v>
      </c>
      <c r="B21" s="94" t="s">
        <v>102</v>
      </c>
      <c r="C21" s="19">
        <f>TIME(HOUR(B21),MINUTE(B21)-30,SECOND(B21))</f>
        <v>0.548611111111111</v>
      </c>
      <c r="D21" s="27"/>
      <c r="E21" s="28" t="s">
        <v>8</v>
      </c>
      <c r="F21" s="19">
        <f>TIME(HOUR(B21),MINUTE(B21)-20,SECOND(B21))</f>
        <v>0.5555555555555556</v>
      </c>
      <c r="G21" s="27"/>
      <c r="H21" s="29" t="s">
        <v>9</v>
      </c>
      <c r="I21" s="37" t="s">
        <v>52</v>
      </c>
      <c r="J21" s="38"/>
      <c r="K21" s="32"/>
      <c r="L21" s="30" t="s">
        <v>39</v>
      </c>
      <c r="M21" s="34" t="s">
        <v>11</v>
      </c>
      <c r="N21" s="100">
        <f t="shared" si="2"/>
        <v>0.4861111111111111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 thickBot="1">
      <c r="A22" s="162"/>
      <c r="B22" s="95" t="s">
        <v>94</v>
      </c>
      <c r="C22" s="39">
        <f>TIME(HOUR(B22),MINUTE(B22)-30,SECOND(B22))</f>
        <v>0.5729166666666666</v>
      </c>
      <c r="D22" s="40"/>
      <c r="E22" s="41" t="s">
        <v>8</v>
      </c>
      <c r="F22" s="39">
        <f>TIME(HOUR(B22),MINUTE(B22)-20,SECOND(B22))</f>
        <v>0.579861111111111</v>
      </c>
      <c r="G22" s="40"/>
      <c r="H22" s="42" t="s">
        <v>9</v>
      </c>
      <c r="I22" s="104" t="s">
        <v>53</v>
      </c>
      <c r="J22" s="44"/>
      <c r="K22" s="45"/>
      <c r="L22" s="46"/>
      <c r="M22" s="111"/>
      <c r="N22" s="101">
        <f>TIME(HOUR(B22),MINUTE(B22)-120,SECOND(B22))</f>
        <v>0.5104166666666666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 s="47"/>
      <c r="B23" s="48"/>
      <c r="C23" s="49"/>
      <c r="D23" s="50"/>
      <c r="E23" s="51"/>
      <c r="F23" s="49"/>
      <c r="G23" s="50"/>
      <c r="H23" s="52"/>
      <c r="I23" s="53"/>
      <c r="J23" s="54"/>
      <c r="K23" s="55"/>
      <c r="L23" s="56"/>
      <c r="M23" s="5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9" customHeight="1">
      <c r="A24" s="47"/>
      <c r="B24" s="48"/>
      <c r="C24" s="49"/>
      <c r="D24" s="50"/>
      <c r="E24" s="51"/>
      <c r="F24" s="49"/>
      <c r="G24" s="50"/>
      <c r="H24" s="52"/>
      <c r="I24" s="58"/>
      <c r="J24" s="54"/>
      <c r="K24" s="55"/>
      <c r="L24" s="56"/>
      <c r="M24" s="5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2.5">
      <c r="A25" s="169" t="s">
        <v>13</v>
      </c>
      <c r="B25" s="169"/>
      <c r="C25" s="169"/>
      <c r="D25" s="169"/>
      <c r="E25" s="169"/>
      <c r="F25" s="49"/>
      <c r="G25" s="50"/>
      <c r="H25" s="52"/>
      <c r="I25" s="58"/>
      <c r="J25" s="54"/>
      <c r="K25" s="55"/>
      <c r="L25" s="56"/>
      <c r="M25" s="5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.5" customHeight="1">
      <c r="A26" s="47"/>
      <c r="B26" s="59"/>
      <c r="C26" s="59"/>
      <c r="D26" s="50"/>
      <c r="E26" s="51"/>
      <c r="F26" s="49"/>
      <c r="G26" s="50"/>
      <c r="H26" s="52"/>
      <c r="I26" s="58"/>
      <c r="J26" s="54"/>
      <c r="K26" s="55"/>
      <c r="L26" s="56"/>
      <c r="M26" s="5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 s="47"/>
      <c r="B27" s="48"/>
      <c r="C27" s="49"/>
      <c r="D27" s="50"/>
      <c r="E27" s="51"/>
      <c r="F27" s="49"/>
      <c r="G27" s="50"/>
      <c r="H27" s="60" t="s">
        <v>14</v>
      </c>
      <c r="I27" s="58"/>
      <c r="J27" s="54"/>
      <c r="K27" s="55"/>
      <c r="L27" s="56"/>
      <c r="M27" s="5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9" customHeight="1" thickBot="1">
      <c r="A28"/>
      <c r="B28" s="61"/>
      <c r="C28" s="62"/>
      <c r="D28" s="63"/>
      <c r="E28" s="64"/>
      <c r="F28" s="62"/>
      <c r="G28" s="6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14" s="17" customFormat="1" ht="17.25" customHeight="1" thickBot="1">
      <c r="A29" s="112"/>
      <c r="B29" s="113" t="s">
        <v>2</v>
      </c>
      <c r="C29" s="170" t="s">
        <v>3</v>
      </c>
      <c r="D29" s="170"/>
      <c r="E29" s="114"/>
      <c r="F29" s="171" t="s">
        <v>4</v>
      </c>
      <c r="G29" s="171"/>
      <c r="H29" s="115" t="s">
        <v>5</v>
      </c>
      <c r="I29" s="165" t="s">
        <v>6</v>
      </c>
      <c r="J29" s="165"/>
      <c r="K29" s="165"/>
      <c r="L29" s="165"/>
      <c r="M29" s="165"/>
      <c r="N29" s="116" t="s">
        <v>7</v>
      </c>
    </row>
    <row r="30" spans="1:255" ht="20.25" customHeight="1" thickTop="1">
      <c r="A30" s="117">
        <v>1</v>
      </c>
      <c r="B30" s="96" t="s">
        <v>88</v>
      </c>
      <c r="C30" s="68">
        <f>TIME(HOUR(B30),MINUTE(B30)-60,SECOND(B30))</f>
        <v>0.34375</v>
      </c>
      <c r="D30" s="69"/>
      <c r="E30" s="70" t="s">
        <v>8</v>
      </c>
      <c r="F30" s="68">
        <f>TIME(HOUR(B30),MINUTE(B30)-45,SECOND(B30))</f>
        <v>0.3541666666666667</v>
      </c>
      <c r="G30" s="69"/>
      <c r="H30" s="71" t="s">
        <v>12</v>
      </c>
      <c r="I30" s="37" t="s">
        <v>20</v>
      </c>
      <c r="J30" s="72"/>
      <c r="K30" s="73" t="s">
        <v>16</v>
      </c>
      <c r="L30" s="74" t="s">
        <v>57</v>
      </c>
      <c r="M30" s="75" t="s">
        <v>17</v>
      </c>
      <c r="N30" s="118">
        <f>TIME(HOUR(B30),MINUTE(B30)-105,SECOND(B30))</f>
        <v>0.3125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 thickBot="1">
      <c r="A31" s="119">
        <v>2</v>
      </c>
      <c r="B31" s="97" t="s">
        <v>91</v>
      </c>
      <c r="C31" s="76">
        <f>TIME(HOUR(B31),MINUTE(B31)-60,SECOND(B31))</f>
        <v>0.4479166666666667</v>
      </c>
      <c r="D31" s="77"/>
      <c r="E31" s="78" t="s">
        <v>8</v>
      </c>
      <c r="F31" s="76">
        <f>TIME(HOUR(B31),MINUTE(B31)-45,SECOND(B31))</f>
        <v>0.4583333333333333</v>
      </c>
      <c r="G31" s="77"/>
      <c r="H31" s="79" t="s">
        <v>9</v>
      </c>
      <c r="I31" s="80" t="s">
        <v>15</v>
      </c>
      <c r="J31" s="81"/>
      <c r="K31" s="80" t="s">
        <v>16</v>
      </c>
      <c r="L31" s="82" t="s">
        <v>56</v>
      </c>
      <c r="M31" s="83" t="s">
        <v>17</v>
      </c>
      <c r="N31" s="120">
        <f>TIME(HOUR(B31),MINUTE(B31)-120,SECOND(B31))</f>
        <v>0.40625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 thickTop="1">
      <c r="A32" s="117">
        <v>1</v>
      </c>
      <c r="B32" s="94" t="s">
        <v>22</v>
      </c>
      <c r="C32" s="84">
        <f>TIME(HOUR(B32),MINUTE(B32)-105,SECOND(B32))</f>
        <v>0.3298611111111111</v>
      </c>
      <c r="D32" s="27"/>
      <c r="E32" s="28" t="s">
        <v>8</v>
      </c>
      <c r="F32" s="84">
        <f>TIME(HOUR(B32),MINUTE(B32)-90,SECOND(B32))</f>
        <v>0.34027777777777773</v>
      </c>
      <c r="G32" s="27"/>
      <c r="H32" s="29" t="s">
        <v>9</v>
      </c>
      <c r="I32" s="37" t="s">
        <v>18</v>
      </c>
      <c r="J32" s="85"/>
      <c r="K32" s="35" t="s">
        <v>16</v>
      </c>
      <c r="L32" s="33" t="s">
        <v>54</v>
      </c>
      <c r="M32" s="86" t="s">
        <v>17</v>
      </c>
      <c r="N32" s="121">
        <f>TIME(HOUR(B32),MINUTE(B32)-120,SECOND(B32))</f>
        <v>0.3194444444444445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 thickBot="1">
      <c r="A33" s="122">
        <v>2</v>
      </c>
      <c r="B33" s="123" t="s">
        <v>22</v>
      </c>
      <c r="C33" s="124">
        <f>TIME(HOUR(B33),MINUTE(B33)-105,SECOND(B33))</f>
        <v>0.3298611111111111</v>
      </c>
      <c r="D33" s="125"/>
      <c r="E33" s="126" t="s">
        <v>8</v>
      </c>
      <c r="F33" s="124">
        <f>TIME(HOUR(B33),MINUTE(B33)-90,SECOND(B33))</f>
        <v>0.34027777777777773</v>
      </c>
      <c r="G33" s="125"/>
      <c r="H33" s="127" t="s">
        <v>12</v>
      </c>
      <c r="I33" s="128" t="s">
        <v>18</v>
      </c>
      <c r="J33" s="129"/>
      <c r="K33" s="130" t="s">
        <v>16</v>
      </c>
      <c r="L33" s="131" t="s">
        <v>55</v>
      </c>
      <c r="M33" s="132" t="s">
        <v>17</v>
      </c>
      <c r="N33" s="133">
        <f>TIME(HOUR(B33),MINUTE(B33)-120,SECOND(B33))</f>
        <v>0.3194444444444445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 s="47"/>
      <c r="B34" s="48"/>
      <c r="C34" s="49"/>
      <c r="D34" s="50"/>
      <c r="E34" s="51"/>
      <c r="F34" s="49"/>
      <c r="G34" s="50"/>
      <c r="H34" s="52"/>
      <c r="I34" s="58"/>
      <c r="J34" s="54"/>
      <c r="K34" s="87"/>
      <c r="L34" s="56"/>
      <c r="M34" s="57"/>
      <c r="N34"/>
      <c r="O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 s="47"/>
      <c r="B35" s="48"/>
      <c r="C35" s="49"/>
      <c r="D35" s="50"/>
      <c r="E35" s="51"/>
      <c r="F35" s="49"/>
      <c r="G35" s="50"/>
      <c r="H35" s="60" t="s">
        <v>19</v>
      </c>
      <c r="I35" s="58"/>
      <c r="J35" s="54"/>
      <c r="K35" s="87"/>
      <c r="L35" s="56"/>
      <c r="M35" s="57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9" customHeight="1" thickBot="1">
      <c r="A36"/>
      <c r="B36" s="61"/>
      <c r="C36" s="62"/>
      <c r="D36" s="63"/>
      <c r="E36" s="64"/>
      <c r="F36" s="62"/>
      <c r="G36" s="63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14" s="17" customFormat="1" ht="17.25" customHeight="1" thickBot="1">
      <c r="A37" s="65"/>
      <c r="B37" s="109" t="s">
        <v>2</v>
      </c>
      <c r="C37" s="166" t="s">
        <v>3</v>
      </c>
      <c r="D37" s="166"/>
      <c r="E37" s="66"/>
      <c r="F37" s="167" t="s">
        <v>4</v>
      </c>
      <c r="G37" s="167"/>
      <c r="H37" s="67" t="s">
        <v>5</v>
      </c>
      <c r="I37" s="168" t="s">
        <v>6</v>
      </c>
      <c r="J37" s="168"/>
      <c r="K37" s="168"/>
      <c r="L37" s="168"/>
      <c r="M37" s="168"/>
      <c r="N37" s="98" t="s">
        <v>7</v>
      </c>
    </row>
    <row r="38" spans="1:14" ht="20.25" customHeight="1" thickBot="1" thickTop="1">
      <c r="A38" s="88">
        <v>1</v>
      </c>
      <c r="B38" s="96" t="s">
        <v>65</v>
      </c>
      <c r="C38" s="68">
        <f>TIME(HOUR(B38),MINUTE(B38)-45,SECOND(B38))</f>
        <v>0.3576388888888889</v>
      </c>
      <c r="D38" s="69"/>
      <c r="E38" s="70" t="s">
        <v>8</v>
      </c>
      <c r="F38" s="68">
        <f>TIME(HOUR(B38),MINUTE(B38)-30,SECOND(B38))</f>
        <v>0.3680555555555556</v>
      </c>
      <c r="G38" s="69"/>
      <c r="H38" s="134" t="s">
        <v>59</v>
      </c>
      <c r="I38" s="103" t="s">
        <v>21</v>
      </c>
      <c r="J38" s="72"/>
      <c r="K38" s="73" t="s">
        <v>16</v>
      </c>
      <c r="L38" s="137" t="s">
        <v>63</v>
      </c>
      <c r="M38" s="75" t="s">
        <v>17</v>
      </c>
      <c r="N38" s="99">
        <f>TIME(HOUR(B38),MINUTE(B38)-110,SECOND(B38))</f>
        <v>0.3125</v>
      </c>
    </row>
    <row r="39" spans="1:14" ht="20.25" customHeight="1" thickTop="1">
      <c r="A39" s="163">
        <v>2</v>
      </c>
      <c r="B39" s="96" t="s">
        <v>66</v>
      </c>
      <c r="C39" s="68">
        <f>TIME(HOUR(B39),MINUTE(B39)-45,SECOND(B39))</f>
        <v>0.44097222222222227</v>
      </c>
      <c r="D39" s="69"/>
      <c r="E39" s="70" t="s">
        <v>8</v>
      </c>
      <c r="F39" s="68">
        <f>TIME(HOUR(B39),MINUTE(B39)-30,SECOND(B39))</f>
        <v>0.4513888888888889</v>
      </c>
      <c r="G39" s="69"/>
      <c r="H39" s="71" t="s">
        <v>9</v>
      </c>
      <c r="I39" s="103" t="s">
        <v>61</v>
      </c>
      <c r="J39" s="72"/>
      <c r="K39" s="73" t="s">
        <v>16</v>
      </c>
      <c r="L39" s="137" t="s">
        <v>54</v>
      </c>
      <c r="M39" s="75" t="s">
        <v>17</v>
      </c>
      <c r="N39" s="99">
        <f>TIME(HOUR(B39),MINUTE(B39)-120,SECOND(B39))</f>
        <v>0.3888888888888889</v>
      </c>
    </row>
    <row r="40" spans="1:14" ht="20.25" customHeight="1" thickBot="1">
      <c r="A40" s="164"/>
      <c r="B40" s="95" t="s">
        <v>67</v>
      </c>
      <c r="C40" s="89">
        <f>TIME(HOUR(B40),MINUTE(B40)-45,SECOND(B40))</f>
        <v>0.5104166666666666</v>
      </c>
      <c r="D40" s="40"/>
      <c r="E40" s="41" t="s">
        <v>8</v>
      </c>
      <c r="F40" s="89">
        <f>TIME(HOUR(B40),MINUTE(B40)-30,SECOND(B40))</f>
        <v>0.5208333333333334</v>
      </c>
      <c r="G40" s="40"/>
      <c r="H40" s="135" t="s">
        <v>60</v>
      </c>
      <c r="I40" s="136" t="s">
        <v>62</v>
      </c>
      <c r="J40" s="90"/>
      <c r="K40" s="43" t="s">
        <v>16</v>
      </c>
      <c r="L40" s="46" t="s">
        <v>64</v>
      </c>
      <c r="M40" s="91" t="s">
        <v>17</v>
      </c>
      <c r="N40" s="102">
        <f>TIME(HOUR(B40),MINUTE(B40)-120,SECOND(B40))</f>
        <v>0.4583333333333333</v>
      </c>
    </row>
  </sheetData>
  <sheetProtection selectLockedCells="1" selectUnlockedCells="1"/>
  <mergeCells count="18">
    <mergeCell ref="A15:A17"/>
    <mergeCell ref="A1:N1"/>
    <mergeCell ref="C5:D5"/>
    <mergeCell ref="F5:G5"/>
    <mergeCell ref="I5:M5"/>
    <mergeCell ref="A3:E3"/>
    <mergeCell ref="A10:A14"/>
    <mergeCell ref="A7:A9"/>
    <mergeCell ref="A18:A19"/>
    <mergeCell ref="A21:A22"/>
    <mergeCell ref="A39:A40"/>
    <mergeCell ref="I29:M29"/>
    <mergeCell ref="C37:D37"/>
    <mergeCell ref="F37:G37"/>
    <mergeCell ref="I37:M37"/>
    <mergeCell ref="A25:E25"/>
    <mergeCell ref="C29:D29"/>
    <mergeCell ref="F29:G29"/>
  </mergeCells>
  <printOptions/>
  <pageMargins left="0.7874015748031497" right="0.5905511811023623" top="0.7874015748031497" bottom="0.5905511811023623" header="0.3937007874015748" footer="0.5118110236220472"/>
  <pageSetup horizontalDpi="300" verticalDpi="300" orientation="portrait" paperSize="9" r:id="rId2"/>
  <headerFooter alignWithMargins="0">
    <oddHeader>&amp;R&amp;"ＪＳＰ明朝,標準"2020 西三河夏季記録会
一日目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1"/>
  <sheetViews>
    <sheetView tabSelected="1" zoomScalePageLayoutView="90" workbookViewId="0" topLeftCell="A20">
      <selection activeCell="H42" sqref="H42"/>
    </sheetView>
  </sheetViews>
  <sheetFormatPr defaultColWidth="9.00390625" defaultRowHeight="13.5"/>
  <cols>
    <col min="1" max="1" width="5.125" style="1" customWidth="1"/>
    <col min="2" max="2" width="9.625" style="2" customWidth="1"/>
    <col min="3" max="3" width="6.25390625" style="3" customWidth="1"/>
    <col min="4" max="4" width="1.12109375" style="4" customWidth="1"/>
    <col min="5" max="5" width="3.625" style="5" customWidth="1"/>
    <col min="6" max="6" width="6.25390625" style="3" customWidth="1"/>
    <col min="7" max="7" width="1.12109375" style="4" customWidth="1"/>
    <col min="8" max="8" width="9.375" style="6" customWidth="1"/>
    <col min="9" max="9" width="16.75390625" style="7" customWidth="1"/>
    <col min="10" max="10" width="3.125" style="8" customWidth="1"/>
    <col min="11" max="11" width="1.12109375" style="5" customWidth="1"/>
    <col min="12" max="12" width="3.00390625" style="9" customWidth="1"/>
    <col min="13" max="13" width="3.875" style="10" customWidth="1"/>
    <col min="14" max="14" width="12.125" style="11" customWidth="1"/>
    <col min="15" max="16384" width="9.00390625" style="12" customWidth="1"/>
  </cols>
  <sheetData>
    <row r="1" spans="1:248" ht="30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9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22.5">
      <c r="A3" s="169" t="s">
        <v>1</v>
      </c>
      <c r="B3" s="169"/>
      <c r="C3" s="169"/>
      <c r="D3" s="169"/>
      <c r="E3" s="16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9" customHeight="1" thickBot="1">
      <c r="A4"/>
      <c r="B4"/>
      <c r="C4"/>
      <c r="D4"/>
      <c r="E4"/>
      <c r="F4"/>
      <c r="G4"/>
      <c r="H4"/>
      <c r="I4" s="1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14" s="17" customFormat="1" ht="17.25" customHeight="1" thickBot="1">
      <c r="A5" s="14"/>
      <c r="B5" s="108" t="s">
        <v>2</v>
      </c>
      <c r="C5" s="166" t="s">
        <v>3</v>
      </c>
      <c r="D5" s="166"/>
      <c r="E5" s="15"/>
      <c r="F5" s="167" t="s">
        <v>4</v>
      </c>
      <c r="G5" s="167"/>
      <c r="H5" s="16" t="s">
        <v>5</v>
      </c>
      <c r="I5" s="173" t="s">
        <v>6</v>
      </c>
      <c r="J5" s="173"/>
      <c r="K5" s="173"/>
      <c r="L5" s="173"/>
      <c r="M5" s="173"/>
      <c r="N5" s="98" t="s">
        <v>7</v>
      </c>
    </row>
    <row r="6" spans="1:248" ht="20.25" customHeight="1" thickTop="1">
      <c r="A6" s="180">
        <v>1</v>
      </c>
      <c r="B6" s="92" t="s">
        <v>23</v>
      </c>
      <c r="C6" s="19">
        <f aca="true" t="shared" si="0" ref="C6:C29">TIME(HOUR(B6),MINUTE(B6)-25,SECOND(B6))</f>
        <v>0.3576388888888889</v>
      </c>
      <c r="D6" s="20"/>
      <c r="E6" s="21" t="s">
        <v>8</v>
      </c>
      <c r="F6" s="19">
        <f aca="true" t="shared" si="1" ref="F6:F29">TIME(HOUR(B6),MINUTE(B6)-15,SECOND(B6))</f>
        <v>0.3645833333333333</v>
      </c>
      <c r="G6" s="20"/>
      <c r="H6" s="22" t="s">
        <v>9</v>
      </c>
      <c r="I6" s="139" t="s">
        <v>73</v>
      </c>
      <c r="J6" s="23"/>
      <c r="K6" s="24"/>
      <c r="L6" s="25" t="s">
        <v>105</v>
      </c>
      <c r="M6" s="26" t="s">
        <v>11</v>
      </c>
      <c r="N6" s="106">
        <f>TIME(HOUR(B6),MINUTE(B6)-90,SECOND(B6))</f>
        <v>0.3125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20.25" customHeight="1">
      <c r="A7" s="174"/>
      <c r="B7" s="105" t="s">
        <v>106</v>
      </c>
      <c r="C7" s="19">
        <f t="shared" si="0"/>
        <v>0.3645833333333333</v>
      </c>
      <c r="D7" s="20"/>
      <c r="E7" s="21" t="s">
        <v>8</v>
      </c>
      <c r="F7" s="19">
        <f t="shared" si="1"/>
        <v>0.37152777777777773</v>
      </c>
      <c r="G7" s="20"/>
      <c r="H7" s="29" t="s">
        <v>9</v>
      </c>
      <c r="I7" s="142" t="s">
        <v>74</v>
      </c>
      <c r="J7" s="31"/>
      <c r="K7" s="32"/>
      <c r="L7" s="141"/>
      <c r="M7" s="34"/>
      <c r="N7" s="107">
        <f>TIME(HOUR(B7),MINUTE(B7)-105,SECOND(B7))</f>
        <v>0.3090277777777778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20.25" customHeight="1">
      <c r="A8" s="181">
        <v>2</v>
      </c>
      <c r="B8" s="93" t="s">
        <v>65</v>
      </c>
      <c r="C8" s="19">
        <f t="shared" si="0"/>
        <v>0.37152777777777773</v>
      </c>
      <c r="D8" s="27"/>
      <c r="E8" s="28" t="s">
        <v>8</v>
      </c>
      <c r="F8" s="19">
        <f t="shared" si="1"/>
        <v>0.37847222222222227</v>
      </c>
      <c r="G8" s="27"/>
      <c r="H8" s="29" t="s">
        <v>12</v>
      </c>
      <c r="I8" s="140" t="s">
        <v>73</v>
      </c>
      <c r="J8" s="31"/>
      <c r="K8" s="32"/>
      <c r="L8" s="30" t="s">
        <v>105</v>
      </c>
      <c r="M8" s="34" t="s">
        <v>11</v>
      </c>
      <c r="N8" s="100">
        <f>TIME(HOUR(B8),MINUTE(B8)-120,SECOND(B8))</f>
        <v>0.3055555555555555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ht="20.25" customHeight="1">
      <c r="A9" s="174"/>
      <c r="B9" s="94" t="s">
        <v>58</v>
      </c>
      <c r="C9" s="19">
        <f t="shared" si="0"/>
        <v>0.37847222222222227</v>
      </c>
      <c r="D9" s="27"/>
      <c r="E9" s="28" t="s">
        <v>8</v>
      </c>
      <c r="F9" s="19">
        <f t="shared" si="1"/>
        <v>0.3854166666666667</v>
      </c>
      <c r="G9" s="27"/>
      <c r="H9" s="29" t="s">
        <v>12</v>
      </c>
      <c r="I9" s="143" t="s">
        <v>74</v>
      </c>
      <c r="J9" s="31"/>
      <c r="K9" s="32"/>
      <c r="L9" s="30"/>
      <c r="M9" s="34"/>
      <c r="N9" s="100">
        <f>TIME(HOUR(B9),MINUTE(B9)-120,SECOND(B9))</f>
        <v>0.3125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20.25" customHeight="1">
      <c r="A10" s="160">
        <v>3</v>
      </c>
      <c r="B10" s="92" t="s">
        <v>89</v>
      </c>
      <c r="C10" s="19">
        <f t="shared" si="0"/>
        <v>0.3993055555555556</v>
      </c>
      <c r="D10" s="27"/>
      <c r="E10" s="28" t="s">
        <v>8</v>
      </c>
      <c r="F10" s="19">
        <f t="shared" si="1"/>
        <v>0.40625</v>
      </c>
      <c r="G10" s="27"/>
      <c r="H10" s="29" t="s">
        <v>9</v>
      </c>
      <c r="I10" s="143" t="s">
        <v>103</v>
      </c>
      <c r="J10" s="31"/>
      <c r="K10" s="32"/>
      <c r="L10" s="141" t="s">
        <v>51</v>
      </c>
      <c r="M10" s="34" t="s">
        <v>11</v>
      </c>
      <c r="N10" s="100">
        <f>TIME(HOUR(B10),MINUTE(B10)-120,SECOND(B10))</f>
        <v>0.3333333333333333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20.25" customHeight="1">
      <c r="A11" s="182">
        <v>4</v>
      </c>
      <c r="B11" s="94" t="s">
        <v>90</v>
      </c>
      <c r="C11" s="19">
        <f t="shared" si="0"/>
        <v>0.4201388888888889</v>
      </c>
      <c r="D11" s="27"/>
      <c r="E11" s="28" t="s">
        <v>8</v>
      </c>
      <c r="F11" s="19">
        <f t="shared" si="1"/>
        <v>0.4270833333333333</v>
      </c>
      <c r="G11" s="27"/>
      <c r="H11" s="29" t="s">
        <v>12</v>
      </c>
      <c r="I11" s="140" t="s">
        <v>69</v>
      </c>
      <c r="J11" s="31"/>
      <c r="K11" s="32"/>
      <c r="L11" s="30" t="s">
        <v>104</v>
      </c>
      <c r="M11" s="34" t="s">
        <v>11</v>
      </c>
      <c r="N11" s="100">
        <f aca="true" t="shared" si="2" ref="N11:N28">TIME(HOUR(B11),MINUTE(B11)-120,SECOND(B11))</f>
        <v>0.3541666666666667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20.25" customHeight="1">
      <c r="A12" s="182"/>
      <c r="B12" s="94" t="s">
        <v>108</v>
      </c>
      <c r="C12" s="19">
        <f t="shared" si="0"/>
        <v>0.4375</v>
      </c>
      <c r="D12" s="27"/>
      <c r="E12" s="28" t="s">
        <v>8</v>
      </c>
      <c r="F12" s="19">
        <f t="shared" si="1"/>
        <v>0.4444444444444444</v>
      </c>
      <c r="G12" s="27"/>
      <c r="H12" s="29" t="s">
        <v>12</v>
      </c>
      <c r="I12" s="143" t="s">
        <v>70</v>
      </c>
      <c r="J12" s="31"/>
      <c r="K12" s="32"/>
      <c r="L12" s="141"/>
      <c r="M12" s="34"/>
      <c r="N12" s="100">
        <f t="shared" si="2"/>
        <v>0.37152777777777773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20.25" customHeight="1">
      <c r="A13" s="174"/>
      <c r="B13" s="94" t="s">
        <v>66</v>
      </c>
      <c r="C13" s="19">
        <f t="shared" si="0"/>
        <v>0.4548611111111111</v>
      </c>
      <c r="D13" s="27"/>
      <c r="E13" s="28" t="s">
        <v>8</v>
      </c>
      <c r="F13" s="19">
        <f t="shared" si="1"/>
        <v>0.4618055555555556</v>
      </c>
      <c r="G13" s="27"/>
      <c r="H13" s="22" t="s">
        <v>12</v>
      </c>
      <c r="I13" s="140" t="s">
        <v>71</v>
      </c>
      <c r="J13" s="31"/>
      <c r="K13" s="32"/>
      <c r="L13" s="30"/>
      <c r="M13" s="34"/>
      <c r="N13" s="100">
        <f t="shared" si="2"/>
        <v>0.3888888888888889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20.25" customHeight="1">
      <c r="A14" s="181">
        <v>5</v>
      </c>
      <c r="B14" s="92" t="s">
        <v>109</v>
      </c>
      <c r="C14" s="19">
        <f t="shared" si="0"/>
        <v>0.46527777777777773</v>
      </c>
      <c r="D14" s="20"/>
      <c r="E14" s="21" t="s">
        <v>8</v>
      </c>
      <c r="F14" s="19">
        <f t="shared" si="1"/>
        <v>0.47222222222222227</v>
      </c>
      <c r="G14" s="20"/>
      <c r="H14" s="29" t="s">
        <v>9</v>
      </c>
      <c r="I14" s="143" t="s">
        <v>75</v>
      </c>
      <c r="J14" s="31"/>
      <c r="K14" s="32"/>
      <c r="L14" s="30" t="s">
        <v>76</v>
      </c>
      <c r="M14" s="34" t="s">
        <v>72</v>
      </c>
      <c r="N14" s="100">
        <f t="shared" si="2"/>
        <v>0.3993055555555556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20.25" customHeight="1">
      <c r="A15" s="182"/>
      <c r="B15" s="92" t="s">
        <v>110</v>
      </c>
      <c r="C15" s="19">
        <f aca="true" t="shared" si="3" ref="C15:C22">TIME(HOUR(B15),MINUTE(B15)-25,SECOND(B15))</f>
        <v>0.4756944444444444</v>
      </c>
      <c r="D15" s="20"/>
      <c r="E15" s="21" t="s">
        <v>8</v>
      </c>
      <c r="F15" s="19">
        <f aca="true" t="shared" si="4" ref="F15:F22">TIME(HOUR(B15),MINUTE(B15)-15,SECOND(B15))</f>
        <v>0.4826388888888889</v>
      </c>
      <c r="G15" s="20"/>
      <c r="H15" s="29" t="s">
        <v>9</v>
      </c>
      <c r="I15" s="143" t="s">
        <v>77</v>
      </c>
      <c r="J15" s="31"/>
      <c r="K15" s="32"/>
      <c r="L15" s="30"/>
      <c r="M15" s="34"/>
      <c r="N15" s="100">
        <f aca="true" t="shared" si="5" ref="N15:N22">TIME(HOUR(B15),MINUTE(B15)-120,SECOND(B15))</f>
        <v>0.40972222222222227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20.25" customHeight="1">
      <c r="A16" s="182"/>
      <c r="B16" s="92" t="s">
        <v>111</v>
      </c>
      <c r="C16" s="19">
        <f t="shared" si="3"/>
        <v>0.4861111111111111</v>
      </c>
      <c r="D16" s="20"/>
      <c r="E16" s="21" t="s">
        <v>8</v>
      </c>
      <c r="F16" s="19">
        <f t="shared" si="4"/>
        <v>0.4930555555555556</v>
      </c>
      <c r="G16" s="20"/>
      <c r="H16" s="29" t="s">
        <v>9</v>
      </c>
      <c r="I16" s="143" t="s">
        <v>78</v>
      </c>
      <c r="J16" s="31"/>
      <c r="K16" s="32"/>
      <c r="L16" s="30"/>
      <c r="M16" s="34"/>
      <c r="N16" s="100">
        <f t="shared" si="5"/>
        <v>0.4201388888888889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20.25" customHeight="1">
      <c r="A17" s="182"/>
      <c r="B17" s="92" t="s">
        <v>112</v>
      </c>
      <c r="C17" s="19">
        <f t="shared" si="3"/>
        <v>0.49652777777777773</v>
      </c>
      <c r="D17" s="20"/>
      <c r="E17" s="21" t="s">
        <v>8</v>
      </c>
      <c r="F17" s="19">
        <f t="shared" si="4"/>
        <v>0.5034722222222222</v>
      </c>
      <c r="G17" s="20"/>
      <c r="H17" s="29" t="s">
        <v>9</v>
      </c>
      <c r="I17" s="143" t="s">
        <v>79</v>
      </c>
      <c r="J17" s="31"/>
      <c r="K17" s="32"/>
      <c r="L17" s="30"/>
      <c r="M17" s="34"/>
      <c r="N17" s="100">
        <f t="shared" si="5"/>
        <v>0.4305555555555556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20.25" customHeight="1">
      <c r="A18" s="182"/>
      <c r="B18" s="92" t="s">
        <v>113</v>
      </c>
      <c r="C18" s="19">
        <f t="shared" si="3"/>
        <v>0.5069444444444444</v>
      </c>
      <c r="D18" s="20"/>
      <c r="E18" s="21" t="s">
        <v>8</v>
      </c>
      <c r="F18" s="19">
        <f t="shared" si="4"/>
        <v>0.513888888888889</v>
      </c>
      <c r="G18" s="20"/>
      <c r="H18" s="29" t="s">
        <v>9</v>
      </c>
      <c r="I18" s="143" t="s">
        <v>80</v>
      </c>
      <c r="J18" s="31"/>
      <c r="K18" s="32"/>
      <c r="L18" s="30"/>
      <c r="M18" s="34"/>
      <c r="N18" s="100">
        <f t="shared" si="5"/>
        <v>0.44097222222222227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20.25" customHeight="1">
      <c r="A19" s="182"/>
      <c r="B19" s="92" t="s">
        <v>114</v>
      </c>
      <c r="C19" s="19">
        <f t="shared" si="3"/>
        <v>0.517361111111111</v>
      </c>
      <c r="D19" s="20"/>
      <c r="E19" s="21" t="s">
        <v>8</v>
      </c>
      <c r="F19" s="19">
        <f t="shared" si="4"/>
        <v>0.5243055555555556</v>
      </c>
      <c r="G19" s="20"/>
      <c r="H19" s="29" t="s">
        <v>9</v>
      </c>
      <c r="I19" s="143" t="s">
        <v>81</v>
      </c>
      <c r="J19" s="31"/>
      <c r="K19" s="32"/>
      <c r="L19" s="30"/>
      <c r="M19" s="34"/>
      <c r="N19" s="100">
        <f t="shared" si="5"/>
        <v>0.4513888888888889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20.25" customHeight="1">
      <c r="A20" s="182"/>
      <c r="B20" s="92" t="s">
        <v>101</v>
      </c>
      <c r="C20" s="19">
        <f t="shared" si="3"/>
        <v>0.5277777777777778</v>
      </c>
      <c r="D20" s="20"/>
      <c r="E20" s="21" t="s">
        <v>8</v>
      </c>
      <c r="F20" s="19">
        <f t="shared" si="4"/>
        <v>0.5347222222222222</v>
      </c>
      <c r="G20" s="20"/>
      <c r="H20" s="29" t="s">
        <v>9</v>
      </c>
      <c r="I20" s="143" t="s">
        <v>82</v>
      </c>
      <c r="J20" s="31"/>
      <c r="K20" s="32"/>
      <c r="L20" s="30"/>
      <c r="M20" s="34"/>
      <c r="N20" s="100">
        <f t="shared" si="5"/>
        <v>0.4618055555555556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20.25" customHeight="1">
      <c r="A21" s="182"/>
      <c r="B21" s="92" t="s">
        <v>115</v>
      </c>
      <c r="C21" s="19">
        <f t="shared" si="3"/>
        <v>0.5381944444444444</v>
      </c>
      <c r="D21" s="20"/>
      <c r="E21" s="21" t="s">
        <v>8</v>
      </c>
      <c r="F21" s="19">
        <f t="shared" si="4"/>
        <v>0.545138888888889</v>
      </c>
      <c r="G21" s="20"/>
      <c r="H21" s="29" t="s">
        <v>9</v>
      </c>
      <c r="I21" s="143" t="s">
        <v>83</v>
      </c>
      <c r="J21" s="31"/>
      <c r="K21" s="32"/>
      <c r="L21" s="30"/>
      <c r="M21" s="34"/>
      <c r="N21" s="100">
        <f t="shared" si="5"/>
        <v>0.47222222222222227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20.25" customHeight="1">
      <c r="A22" s="174"/>
      <c r="B22" s="92" t="s">
        <v>116</v>
      </c>
      <c r="C22" s="19">
        <f t="shared" si="3"/>
        <v>0.548611111111111</v>
      </c>
      <c r="D22" s="20"/>
      <c r="E22" s="21" t="s">
        <v>8</v>
      </c>
      <c r="F22" s="19">
        <f t="shared" si="4"/>
        <v>0.5555555555555556</v>
      </c>
      <c r="G22" s="20"/>
      <c r="H22" s="29" t="s">
        <v>9</v>
      </c>
      <c r="I22" s="143" t="s">
        <v>84</v>
      </c>
      <c r="J22" s="31"/>
      <c r="K22" s="32"/>
      <c r="L22" s="30"/>
      <c r="M22" s="34"/>
      <c r="N22" s="100">
        <f t="shared" si="5"/>
        <v>0.4826388888888889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20.25" customHeight="1">
      <c r="A23" s="181">
        <v>6</v>
      </c>
      <c r="B23" s="94" t="s">
        <v>92</v>
      </c>
      <c r="C23" s="19">
        <f t="shared" si="0"/>
        <v>0.5555555555555556</v>
      </c>
      <c r="D23" s="27"/>
      <c r="E23" s="28" t="s">
        <v>8</v>
      </c>
      <c r="F23" s="19">
        <f t="shared" si="1"/>
        <v>0.5625</v>
      </c>
      <c r="G23" s="27"/>
      <c r="H23" s="144" t="s">
        <v>59</v>
      </c>
      <c r="I23" s="143" t="s">
        <v>75</v>
      </c>
      <c r="J23" s="31"/>
      <c r="K23" s="32"/>
      <c r="L23" s="30" t="s">
        <v>85</v>
      </c>
      <c r="M23" s="34" t="s">
        <v>72</v>
      </c>
      <c r="N23" s="100">
        <f t="shared" si="2"/>
        <v>0.4895833333333333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20.25" customHeight="1">
      <c r="A24" s="182"/>
      <c r="B24" s="94" t="s">
        <v>93</v>
      </c>
      <c r="C24" s="19">
        <f t="shared" si="0"/>
        <v>0.5659722222222222</v>
      </c>
      <c r="D24" s="27"/>
      <c r="E24" s="28" t="s">
        <v>8</v>
      </c>
      <c r="F24" s="19">
        <f t="shared" si="1"/>
        <v>0.5729166666666666</v>
      </c>
      <c r="G24" s="27"/>
      <c r="H24" s="144" t="s">
        <v>59</v>
      </c>
      <c r="I24" s="143" t="s">
        <v>77</v>
      </c>
      <c r="J24" s="36"/>
      <c r="K24" s="32"/>
      <c r="L24" s="30"/>
      <c r="M24" s="34"/>
      <c r="N24" s="100">
        <f t="shared" si="2"/>
        <v>0.5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ht="20.25" customHeight="1">
      <c r="A25" s="182"/>
      <c r="B25" s="94" t="s">
        <v>94</v>
      </c>
      <c r="C25" s="19">
        <f t="shared" si="0"/>
        <v>0.576388888888889</v>
      </c>
      <c r="D25" s="27"/>
      <c r="E25" s="28" t="s">
        <v>8</v>
      </c>
      <c r="F25" s="19">
        <f t="shared" si="1"/>
        <v>0.5833333333333334</v>
      </c>
      <c r="G25" s="27"/>
      <c r="H25" s="144" t="s">
        <v>59</v>
      </c>
      <c r="I25" s="143" t="s">
        <v>78</v>
      </c>
      <c r="J25" s="36"/>
      <c r="K25" s="32"/>
      <c r="L25" s="30"/>
      <c r="M25" s="34"/>
      <c r="N25" s="100">
        <f t="shared" si="2"/>
        <v>0.5104166666666666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ht="20.25" customHeight="1">
      <c r="A26" s="182"/>
      <c r="B26" s="94" t="s">
        <v>117</v>
      </c>
      <c r="C26" s="19">
        <f t="shared" si="0"/>
        <v>0.5868055555555556</v>
      </c>
      <c r="D26" s="27"/>
      <c r="E26" s="28" t="s">
        <v>8</v>
      </c>
      <c r="F26" s="19">
        <f t="shared" si="1"/>
        <v>0.59375</v>
      </c>
      <c r="G26" s="27"/>
      <c r="H26" s="144" t="s">
        <v>59</v>
      </c>
      <c r="I26" s="143" t="s">
        <v>79</v>
      </c>
      <c r="J26" s="38"/>
      <c r="K26" s="32"/>
      <c r="L26" s="30"/>
      <c r="M26" s="34"/>
      <c r="N26" s="100">
        <f t="shared" si="2"/>
        <v>0.5208333333333334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ht="20.25" customHeight="1">
      <c r="A27" s="182"/>
      <c r="B27" s="94" t="s">
        <v>118</v>
      </c>
      <c r="C27" s="19">
        <f t="shared" si="0"/>
        <v>0.5972222222222222</v>
      </c>
      <c r="D27" s="27"/>
      <c r="E27" s="28" t="s">
        <v>8</v>
      </c>
      <c r="F27" s="19">
        <f t="shared" si="1"/>
        <v>0.6041666666666666</v>
      </c>
      <c r="G27" s="27"/>
      <c r="H27" s="144" t="s">
        <v>59</v>
      </c>
      <c r="I27" s="143" t="s">
        <v>80</v>
      </c>
      <c r="J27" s="38"/>
      <c r="K27" s="32"/>
      <c r="L27" s="30"/>
      <c r="M27" s="34"/>
      <c r="N27" s="100">
        <f t="shared" si="2"/>
        <v>0.53125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ht="20.25" customHeight="1">
      <c r="A28" s="174"/>
      <c r="B28" s="94" t="s">
        <v>119</v>
      </c>
      <c r="C28" s="19">
        <f t="shared" si="0"/>
        <v>0.607638888888889</v>
      </c>
      <c r="D28" s="27"/>
      <c r="E28" s="28" t="s">
        <v>8</v>
      </c>
      <c r="F28" s="19">
        <f t="shared" si="1"/>
        <v>0.6145833333333334</v>
      </c>
      <c r="G28" s="27"/>
      <c r="H28" s="29" t="s">
        <v>12</v>
      </c>
      <c r="I28" s="143" t="s">
        <v>86</v>
      </c>
      <c r="J28" s="38"/>
      <c r="K28" s="32"/>
      <c r="L28" s="30"/>
      <c r="M28" s="34"/>
      <c r="N28" s="100">
        <f t="shared" si="2"/>
        <v>0.5416666666666666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ht="20.25" customHeight="1" thickBot="1">
      <c r="A29" s="138">
        <v>7</v>
      </c>
      <c r="B29" s="95" t="s">
        <v>107</v>
      </c>
      <c r="C29" s="39">
        <f t="shared" si="0"/>
        <v>0.6145833333333334</v>
      </c>
      <c r="D29" s="40"/>
      <c r="E29" s="41" t="s">
        <v>8</v>
      </c>
      <c r="F29" s="39">
        <f t="shared" si="1"/>
        <v>0.6215277777777778</v>
      </c>
      <c r="G29" s="40"/>
      <c r="H29" s="42" t="s">
        <v>9</v>
      </c>
      <c r="I29" s="104" t="s">
        <v>87</v>
      </c>
      <c r="J29" s="44"/>
      <c r="K29" s="45"/>
      <c r="L29" s="46" t="s">
        <v>68</v>
      </c>
      <c r="M29" s="111" t="s">
        <v>72</v>
      </c>
      <c r="N29" s="101">
        <f>TIME(HOUR(B29),MINUTE(B29)-120,SECOND(B29))</f>
        <v>0.548611111111111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ht="20.25" customHeight="1">
      <c r="A30" s="47"/>
      <c r="B30" s="48"/>
      <c r="C30" s="49"/>
      <c r="D30" s="50"/>
      <c r="E30" s="51"/>
      <c r="F30" s="49"/>
      <c r="G30" s="50"/>
      <c r="H30" s="52"/>
      <c r="I30" s="53"/>
      <c r="J30" s="54"/>
      <c r="K30" s="55"/>
      <c r="L30" s="56"/>
      <c r="M30" s="5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ht="24" customHeight="1">
      <c r="A31" s="47"/>
      <c r="B31" s="48"/>
      <c r="C31" s="49"/>
      <c r="D31" s="50"/>
      <c r="E31" s="51"/>
      <c r="F31" s="49"/>
      <c r="G31" s="50"/>
      <c r="H31" s="52"/>
      <c r="I31" s="58"/>
      <c r="J31" s="54"/>
      <c r="K31" s="55"/>
      <c r="L31" s="56"/>
      <c r="M31" s="5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ht="22.5">
      <c r="A32" s="169" t="s">
        <v>13</v>
      </c>
      <c r="B32" s="169"/>
      <c r="C32" s="169"/>
      <c r="D32" s="169"/>
      <c r="E32" s="169"/>
      <c r="F32" s="49"/>
      <c r="G32" s="50"/>
      <c r="H32" s="52"/>
      <c r="I32" s="58"/>
      <c r="J32" s="54"/>
      <c r="K32" s="55"/>
      <c r="L32" s="56"/>
      <c r="M32" s="5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ht="9" customHeight="1">
      <c r="A33" s="47"/>
      <c r="B33" s="59"/>
      <c r="C33" s="59"/>
      <c r="D33" s="50"/>
      <c r="E33" s="51"/>
      <c r="F33" s="49"/>
      <c r="G33" s="50"/>
      <c r="H33" s="52"/>
      <c r="I33" s="58"/>
      <c r="J33" s="54"/>
      <c r="K33" s="55"/>
      <c r="L33" s="56"/>
      <c r="M33" s="5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ht="20.25" customHeight="1">
      <c r="A34" s="47"/>
      <c r="B34" s="48"/>
      <c r="C34" s="49"/>
      <c r="D34" s="50"/>
      <c r="E34" s="51"/>
      <c r="F34" s="49"/>
      <c r="G34" s="50"/>
      <c r="H34" s="60" t="s">
        <v>14</v>
      </c>
      <c r="I34" s="58"/>
      <c r="J34" s="54"/>
      <c r="K34" s="55"/>
      <c r="L34" s="56"/>
      <c r="M34" s="57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9" customHeight="1" thickBot="1">
      <c r="A35"/>
      <c r="B35" s="61"/>
      <c r="C35" s="62"/>
      <c r="D35" s="63"/>
      <c r="E35" s="64"/>
      <c r="F35" s="62"/>
      <c r="G35" s="63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14" s="17" customFormat="1" ht="17.25" customHeight="1" thickBot="1">
      <c r="A36" s="112"/>
      <c r="B36" s="113" t="s">
        <v>2</v>
      </c>
      <c r="C36" s="170" t="s">
        <v>3</v>
      </c>
      <c r="D36" s="170"/>
      <c r="E36" s="114"/>
      <c r="F36" s="171" t="s">
        <v>4</v>
      </c>
      <c r="G36" s="171"/>
      <c r="H36" s="115" t="s">
        <v>5</v>
      </c>
      <c r="I36" s="165" t="s">
        <v>6</v>
      </c>
      <c r="J36" s="165"/>
      <c r="K36" s="165"/>
      <c r="L36" s="165"/>
      <c r="M36" s="165"/>
      <c r="N36" s="116" t="s">
        <v>7</v>
      </c>
    </row>
    <row r="37" spans="1:248" ht="20.25" customHeight="1" thickTop="1">
      <c r="A37" s="176">
        <v>1</v>
      </c>
      <c r="B37" s="96" t="s">
        <v>96</v>
      </c>
      <c r="C37" s="68">
        <f>TIME(HOUR(B37),MINUTE(B37)-45,SECOND(B37))</f>
        <v>0.34375</v>
      </c>
      <c r="D37" s="69"/>
      <c r="E37" s="70" t="s">
        <v>8</v>
      </c>
      <c r="F37" s="68">
        <f>TIME(HOUR(B37),MINUTE(B37)-30,SECOND(B37))</f>
        <v>0.3541666666666667</v>
      </c>
      <c r="G37" s="69"/>
      <c r="H37" s="71" t="s">
        <v>9</v>
      </c>
      <c r="I37" s="37" t="s">
        <v>99</v>
      </c>
      <c r="J37" s="72"/>
      <c r="K37" s="73" t="s">
        <v>16</v>
      </c>
      <c r="L37" s="74" t="s">
        <v>76</v>
      </c>
      <c r="M37" s="75" t="s">
        <v>17</v>
      </c>
      <c r="N37" s="118">
        <f>TIME(HOUR(B37),MINUTE(B37)-90,SECOND(B37))</f>
        <v>0.3125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ht="20.25" customHeight="1">
      <c r="A38" s="177"/>
      <c r="B38" s="150" t="s">
        <v>97</v>
      </c>
      <c r="C38" s="151">
        <f>TIME(HOUR(B38),MINUTE(B38)-45,SECOND(B38))</f>
        <v>0.40972222222222227</v>
      </c>
      <c r="D38" s="152"/>
      <c r="E38" s="153" t="s">
        <v>8</v>
      </c>
      <c r="F38" s="151">
        <f>TIME(HOUR(B38),MINUTE(B38)-30,SECOND(B38))</f>
        <v>0.4201388888888889</v>
      </c>
      <c r="G38" s="152"/>
      <c r="H38" s="154" t="s">
        <v>9</v>
      </c>
      <c r="I38" s="155" t="s">
        <v>100</v>
      </c>
      <c r="J38" s="156"/>
      <c r="K38" s="155" t="s">
        <v>16</v>
      </c>
      <c r="L38" s="157" t="s">
        <v>76</v>
      </c>
      <c r="M38" s="158" t="s">
        <v>17</v>
      </c>
      <c r="N38" s="159">
        <f>TIME(HOUR(B38),MINUTE(B38)-120,SECOND(B38))</f>
        <v>0.3576388888888889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ht="20.25" customHeight="1">
      <c r="A39" s="178">
        <v>2</v>
      </c>
      <c r="B39" s="92" t="s">
        <v>98</v>
      </c>
      <c r="C39" s="19">
        <f>TIME(HOUR(B39),MINUTE(B39)-45,SECOND(B39))</f>
        <v>0.4756944444444444</v>
      </c>
      <c r="D39" s="20"/>
      <c r="E39" s="21" t="s">
        <v>8</v>
      </c>
      <c r="F39" s="19">
        <f>TIME(HOUR(B39),MINUTE(B39)-30,SECOND(B39))</f>
        <v>0.4861111111111111</v>
      </c>
      <c r="G39" s="20"/>
      <c r="H39" s="145" t="s">
        <v>12</v>
      </c>
      <c r="I39" s="146" t="s">
        <v>99</v>
      </c>
      <c r="J39" s="147"/>
      <c r="K39" s="148" t="s">
        <v>16</v>
      </c>
      <c r="L39" s="25" t="s">
        <v>76</v>
      </c>
      <c r="M39" s="149" t="s">
        <v>17</v>
      </c>
      <c r="N39" s="121">
        <f>TIME(HOUR(B39),MINUTE(B39)-120,SECOND(B39))</f>
        <v>0.4236111111111111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ht="20.25" customHeight="1" thickBot="1">
      <c r="A40" s="179"/>
      <c r="B40" s="123" t="s">
        <v>92</v>
      </c>
      <c r="C40" s="124">
        <f>TIME(HOUR(B40),MINUTE(B40)-45,SECOND(B40))</f>
        <v>0.5416666666666666</v>
      </c>
      <c r="D40" s="125"/>
      <c r="E40" s="126" t="s">
        <v>8</v>
      </c>
      <c r="F40" s="124">
        <f>TIME(HOUR(B40),MINUTE(B40)-30,SECOND(B40))</f>
        <v>0.5520833333333334</v>
      </c>
      <c r="G40" s="125"/>
      <c r="H40" s="127" t="s">
        <v>12</v>
      </c>
      <c r="I40" s="128" t="s">
        <v>100</v>
      </c>
      <c r="J40" s="129"/>
      <c r="K40" s="130" t="s">
        <v>16</v>
      </c>
      <c r="L40" s="131" t="s">
        <v>95</v>
      </c>
      <c r="M40" s="132" t="s">
        <v>17</v>
      </c>
      <c r="N40" s="133">
        <f>TIME(HOUR(B40),MINUTE(B40)-120,SECOND(B40))</f>
        <v>0.4895833333333333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ht="20.25" customHeight="1">
      <c r="A41" s="47"/>
      <c r="B41" s="48"/>
      <c r="C41" s="49"/>
      <c r="D41" s="50"/>
      <c r="E41" s="51"/>
      <c r="F41" s="49"/>
      <c r="G41" s="50"/>
      <c r="H41" s="52"/>
      <c r="I41" s="58"/>
      <c r="J41" s="54"/>
      <c r="K41" s="87"/>
      <c r="L41" s="56"/>
      <c r="M41" s="57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</sheetData>
  <sheetProtection selectLockedCells="1" selectUnlockedCells="1"/>
  <mergeCells count="16">
    <mergeCell ref="A6:A7"/>
    <mergeCell ref="A8:A9"/>
    <mergeCell ref="A11:A13"/>
    <mergeCell ref="A14:A22"/>
    <mergeCell ref="A23:A28"/>
    <mergeCell ref="A1:N1"/>
    <mergeCell ref="A3:E3"/>
    <mergeCell ref="C5:D5"/>
    <mergeCell ref="F5:G5"/>
    <mergeCell ref="I5:M5"/>
    <mergeCell ref="F36:G36"/>
    <mergeCell ref="I36:M36"/>
    <mergeCell ref="A37:A38"/>
    <mergeCell ref="A39:A40"/>
    <mergeCell ref="A32:E32"/>
    <mergeCell ref="C36:D36"/>
  </mergeCells>
  <printOptions/>
  <pageMargins left="0.7874015748031497" right="0.5905511811023623" top="0.7874015748031497" bottom="0.5905511811023623" header="0.3937007874015748" footer="0.5118110236220472"/>
  <pageSetup horizontalDpi="300" verticalDpi="300" orientation="portrait" paperSize="9" r:id="rId2"/>
  <headerFooter alignWithMargins="0">
    <oddHeader>&amp;R&amp;"ＪＳＰ明朝,標準"2020 西三河夏季記録会
二日目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久永　浩俊</dc:creator>
  <cp:keywords/>
  <dc:description/>
  <cp:lastModifiedBy>野々目将之</cp:lastModifiedBy>
  <cp:lastPrinted>2020-08-01T12:53:03Z</cp:lastPrinted>
  <dcterms:created xsi:type="dcterms:W3CDTF">2020-07-15T06:26:05Z</dcterms:created>
  <dcterms:modified xsi:type="dcterms:W3CDTF">2020-08-01T12:53:12Z</dcterms:modified>
  <cp:category/>
  <cp:version/>
  <cp:contentType/>
  <cp:contentStatus/>
</cp:coreProperties>
</file>