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20" tabRatio="629" activeTab="0"/>
  </bookViews>
  <sheets>
    <sheet name="豊橋一覧" sheetId="1" r:id="rId1"/>
    <sheet name="種目別申込数" sheetId="2" r:id="rId2"/>
  </sheets>
  <definedNames>
    <definedName name="_xlnm.Print_Area" localSheetId="1">'種目別申込数'!$A$1:$P$31</definedName>
    <definedName name="女子">'豊橋一覧'!$BF$4:$BF$5</definedName>
    <definedName name="性別" localSheetId="0">'豊橋一覧'!$BE$4:$BE$5</definedName>
    <definedName name="男子">'豊橋一覧'!$BF$6:$BF$7</definedName>
    <definedName name="部門" localSheetId="0">'豊橋一覧'!$BG$4:$BG$5</definedName>
  </definedNames>
  <calcPr fullCalcOnLoad="1"/>
</workbook>
</file>

<file path=xl/sharedStrings.xml><?xml version="1.0" encoding="utf-8"?>
<sst xmlns="http://schemas.openxmlformats.org/spreadsheetml/2006/main" count="137" uniqueCount="102">
  <si>
    <t>No.</t>
  </si>
  <si>
    <t>ﾌ    ﾘ    ｶﾞ   ﾅ</t>
  </si>
  <si>
    <t>プログラム用団体名６文字</t>
  </si>
  <si>
    <t>登 録 団 体 名</t>
  </si>
  <si>
    <t>申込責任者氏名</t>
  </si>
  <si>
    <t>印</t>
  </si>
  <si>
    <t>（電 話 番 号）</t>
  </si>
  <si>
    <t>（夜間連絡先）</t>
  </si>
  <si>
    <t>ﾅﾝﾊﾞｰ</t>
  </si>
  <si>
    <t>性別</t>
  </si>
  <si>
    <t>申 込 種 目</t>
  </si>
  <si>
    <t>氏   　　名</t>
  </si>
  <si>
    <t>種目</t>
  </si>
  <si>
    <t>例</t>
  </si>
  <si>
    <t>男</t>
  </si>
  <si>
    <t>円</t>
  </si>
  <si>
    <t>参 加 料</t>
  </si>
  <si>
    <t>プログラム購入数</t>
  </si>
  <si>
    <t>合 計 金 額</t>
  </si>
  <si>
    <t>一般･大学</t>
  </si>
  <si>
    <t>高　　校</t>
  </si>
  <si>
    <t>中　　学</t>
  </si>
  <si>
    <t>県外登録</t>
  </si>
  <si>
    <t xml:space="preserve">連 絡 先 </t>
  </si>
  <si>
    <t>※目標記録を必ず記入</t>
  </si>
  <si>
    <t>A4サイズ</t>
  </si>
  <si>
    <t>団体名</t>
  </si>
  <si>
    <t>申込数</t>
  </si>
  <si>
    <t>　</t>
  </si>
  <si>
    <t xml:space="preserve">  </t>
  </si>
  <si>
    <t xml:space="preserve"> </t>
  </si>
  <si>
    <t>予</t>
  </si>
  <si>
    <t>(</t>
  </si>
  <si>
    <t>組</t>
  </si>
  <si>
    <t>準</t>
  </si>
  <si>
    <t>２</t>
  </si>
  <si>
    <t>名</t>
  </si>
  <si>
    <t>中学</t>
  </si>
  <si>
    <t>決</t>
  </si>
  <si>
    <t>３</t>
  </si>
  <si>
    <t>予備</t>
  </si>
  <si>
    <t>４</t>
  </si>
  <si>
    <t>１５００ｍ</t>
  </si>
  <si>
    <t>５</t>
  </si>
  <si>
    <t>３０００ｍ</t>
  </si>
  <si>
    <t>６</t>
  </si>
  <si>
    <t>５０００ｍ</t>
  </si>
  <si>
    <t>７</t>
  </si>
  <si>
    <t>８</t>
  </si>
  <si>
    <t>９</t>
  </si>
  <si>
    <t>高校一般</t>
  </si>
  <si>
    <t>中学高校</t>
  </si>
  <si>
    <t>中学高校一般</t>
  </si>
  <si>
    <t>男子合計申込数</t>
  </si>
  <si>
    <t>女子合計申込数</t>
  </si>
  <si>
    <t>団体合計申込数</t>
  </si>
  <si>
    <t>中学高校</t>
  </si>
  <si>
    <t>高校一般</t>
  </si>
  <si>
    <t>中学高校一般</t>
  </si>
  <si>
    <t>15.10.0</t>
  </si>
  <si>
    <t>内　　訳</t>
  </si>
  <si>
    <t>払　込　金</t>
  </si>
  <si>
    <t>愛 知 太 郎</t>
  </si>
  <si>
    <t>←</t>
  </si>
  <si>
    <t>高校</t>
  </si>
  <si>
    <t>5000m</t>
  </si>
  <si>
    <t>2部</t>
  </si>
  <si>
    <t>種目別申込数一覧表（払込受領証コピー貼付）</t>
  </si>
  <si>
    <t>貼付欄</t>
  </si>
  <si>
    <t>払込金受領証コピー</t>
  </si>
  <si>
    <t>目標記録</t>
  </si>
  <si>
    <t>学年</t>
  </si>
  <si>
    <t>性別</t>
  </si>
  <si>
    <t>男</t>
  </si>
  <si>
    <t>女</t>
  </si>
  <si>
    <t>区分</t>
  </si>
  <si>
    <t>中学・高校男子</t>
  </si>
  <si>
    <t>中学・高校・一般女子</t>
  </si>
  <si>
    <t>高校・一般男子</t>
  </si>
  <si>
    <t>部門</t>
  </si>
  <si>
    <t>(</t>
  </si>
  <si>
    <t>)</t>
  </si>
  <si>
    <t>)-(</t>
  </si>
  <si>
    <t>:TEL</t>
  </si>
  <si>
    <t>(</t>
  </si>
  <si>
    <t>円</t>
  </si>
  <si>
    <t>×</t>
  </si>
  <si>
    <t>部</t>
  </si>
  <si>
    <t>種目</t>
  </si>
  <si>
    <t>1部</t>
  </si>
  <si>
    <t>男子</t>
  </si>
  <si>
    <t>女子</t>
  </si>
  <si>
    <t>参加料</t>
  </si>
  <si>
    <t>プログラム代</t>
  </si>
  <si>
    <t>円</t>
  </si>
  <si>
    <t>種目</t>
  </si>
  <si>
    <t>中学･高校女子</t>
  </si>
  <si>
    <t>中学
高校</t>
  </si>
  <si>
    <t xml:space="preserve"> 豊橋長距離競技会　</t>
  </si>
  <si>
    <t xml:space="preserve"> 豊橋長距離競技会　</t>
  </si>
  <si>
    <t>Ａ4363</t>
  </si>
  <si>
    <r>
      <t>メールアドレス：</t>
    </r>
    <r>
      <rPr>
        <sz val="14"/>
        <rFont val="ＭＳ Ｐゴシック"/>
        <family val="3"/>
      </rPr>
      <t>longtoyohashi@aichi-rk.jp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</si>
</sst>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7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6"/>
      <name val="標準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i/>
      <sz val="14"/>
      <name val="ＭＳ ゴシック"/>
      <family val="3"/>
    </font>
    <font>
      <b/>
      <i/>
      <sz val="10"/>
      <name val="ＭＳ 明朝"/>
      <family val="1"/>
    </font>
    <font>
      <i/>
      <sz val="14"/>
      <name val="ＭＳ 明朝"/>
      <family val="1"/>
    </font>
    <font>
      <sz val="20"/>
      <name val="ＤＨＰ平成明朝体W7"/>
      <family val="0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明朝"/>
      <family val="1"/>
    </font>
    <font>
      <sz val="24"/>
      <name val="ＤＨＰ平成明朝体W7"/>
      <family val="0"/>
    </font>
    <font>
      <sz val="6"/>
      <name val="ＭＳ Ｐゴシック"/>
      <family val="3"/>
    </font>
    <font>
      <sz val="11"/>
      <name val="ＤＨＰ平成明朝体W7"/>
      <family val="0"/>
    </font>
    <font>
      <sz val="16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i/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i/>
      <sz val="10"/>
      <name val="ＭＳ 明朝"/>
      <family val="1"/>
    </font>
    <font>
      <sz val="10"/>
      <name val="ＭＳ ゴシック"/>
      <family val="3"/>
    </font>
    <font>
      <sz val="14"/>
      <name val="ＤＦ平成明朝体W7"/>
      <family val="0"/>
    </font>
    <font>
      <sz val="10"/>
      <name val="ＭＳ Ｐゴシック"/>
      <family val="3"/>
    </font>
    <font>
      <sz val="12"/>
      <name val="ＭＳ ゴシック"/>
      <family val="3"/>
    </font>
    <font>
      <sz val="16"/>
      <name val="ＤＦ平成明朝体W7"/>
      <family val="0"/>
    </font>
    <font>
      <sz val="22"/>
      <name val="ＤＨＰ平成明朝体W7"/>
      <family val="0"/>
    </font>
    <font>
      <sz val="14"/>
      <name val="明朝"/>
      <family val="1"/>
    </font>
    <font>
      <sz val="10"/>
      <name val="明朝"/>
      <family val="1"/>
    </font>
    <font>
      <sz val="20"/>
      <name val="ＤＨＰ特太ゴシック体"/>
      <family val="0"/>
    </font>
    <font>
      <sz val="18"/>
      <name val="ＭＳ 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ＤＨＰ平成明朝体W7"/>
      <family val="0"/>
    </font>
    <font>
      <i/>
      <sz val="10"/>
      <name val="ＭＳ 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6" fillId="0" borderId="15" xfId="0" applyFont="1" applyBorder="1" applyAlignment="1">
      <alignment horizontal="right" vertical="center"/>
    </xf>
    <xf numFmtId="0" fontId="27" fillId="0" borderId="16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Border="1" applyAlignment="1" quotePrefix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 horizontal="right"/>
    </xf>
    <xf numFmtId="0" fontId="27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6" fillId="0" borderId="25" xfId="0" applyFont="1" applyBorder="1" applyAlignment="1">
      <alignment horizontal="right" vertical="center"/>
    </xf>
    <xf numFmtId="0" fontId="27" fillId="0" borderId="26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/>
    </xf>
    <xf numFmtId="0" fontId="0" fillId="0" borderId="12" xfId="0" applyBorder="1" applyAlignment="1">
      <alignment/>
    </xf>
    <xf numFmtId="0" fontId="30" fillId="0" borderId="26" xfId="0" applyFont="1" applyBorder="1" applyAlignment="1">
      <alignment horizontal="center" vertical="center"/>
    </xf>
    <xf numFmtId="0" fontId="30" fillId="0" borderId="2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30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7" fillId="34" borderId="20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/>
    </xf>
    <xf numFmtId="0" fontId="36" fillId="0" borderId="32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33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14" xfId="0" applyFont="1" applyBorder="1" applyAlignment="1" quotePrefix="1">
      <alignment horizontal="left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0" fillId="0" borderId="28" xfId="0" applyFont="1" applyBorder="1" applyAlignment="1">
      <alignment/>
    </xf>
    <xf numFmtId="0" fontId="6" fillId="0" borderId="14" xfId="0" applyFont="1" applyBorder="1" applyAlignment="1" quotePrefix="1">
      <alignment horizontal="left" vertical="center" indent="1"/>
    </xf>
    <xf numFmtId="0" fontId="6" fillId="0" borderId="16" xfId="0" applyFont="1" applyBorder="1" applyAlignment="1" quotePrefix="1">
      <alignment horizontal="left" vertical="center" indent="1"/>
    </xf>
    <xf numFmtId="0" fontId="6" fillId="0" borderId="34" xfId="0" applyFont="1" applyBorder="1" applyAlignment="1" quotePrefix="1">
      <alignment horizontal="left" vertical="center" indent="1"/>
    </xf>
    <xf numFmtId="0" fontId="5" fillId="0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3" fillId="0" borderId="37" xfId="0" applyFont="1" applyBorder="1" applyAlignment="1">
      <alignment horizontal="center" vertical="center"/>
    </xf>
    <xf numFmtId="0" fontId="36" fillId="0" borderId="38" xfId="0" applyFont="1" applyBorder="1" applyAlignment="1">
      <alignment horizontal="right" vertical="center"/>
    </xf>
    <xf numFmtId="0" fontId="36" fillId="0" borderId="19" xfId="0" applyFont="1" applyBorder="1" applyAlignment="1">
      <alignment horizontal="right" vertical="center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right" vertical="center"/>
    </xf>
    <xf numFmtId="0" fontId="36" fillId="0" borderId="41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6" fillId="0" borderId="45" xfId="0" applyFont="1" applyBorder="1" applyAlignment="1">
      <alignment horizontal="right" vertical="center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10" fillId="0" borderId="48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top"/>
    </xf>
    <xf numFmtId="0" fontId="6" fillId="0" borderId="3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3" fillId="0" borderId="0" xfId="0" applyFont="1" applyBorder="1" applyAlignment="1">
      <alignment horizontal="left" vertical="center" indent="1" shrinkToFit="1"/>
    </xf>
    <xf numFmtId="0" fontId="33" fillId="0" borderId="51" xfId="0" applyFont="1" applyBorder="1" applyAlignment="1">
      <alignment horizontal="left" vertical="center" indent="1" shrinkToFit="1"/>
    </xf>
    <xf numFmtId="0" fontId="6" fillId="0" borderId="14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7" fillId="0" borderId="52" xfId="0" applyFont="1" applyBorder="1" applyAlignment="1">
      <alignment horizontal="left" vertical="center"/>
    </xf>
    <xf numFmtId="0" fontId="17" fillId="35" borderId="20" xfId="0" applyFont="1" applyFill="1" applyBorder="1" applyAlignment="1">
      <alignment vertical="center"/>
    </xf>
    <xf numFmtId="0" fontId="17" fillId="35" borderId="21" xfId="0" applyFont="1" applyFill="1" applyBorder="1" applyAlignment="1">
      <alignment vertical="center"/>
    </xf>
    <xf numFmtId="0" fontId="17" fillId="35" borderId="53" xfId="0" applyFont="1" applyFill="1" applyBorder="1" applyAlignment="1">
      <alignment vertical="center"/>
    </xf>
    <xf numFmtId="0" fontId="6" fillId="0" borderId="38" xfId="0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 applyProtection="1" quotePrefix="1">
      <alignment horizontal="center" vertical="center"/>
      <protection locked="0"/>
    </xf>
    <xf numFmtId="0" fontId="6" fillId="0" borderId="39" xfId="0" applyFont="1" applyBorder="1" applyAlignment="1" applyProtection="1" quotePrefix="1">
      <alignment horizontal="center" vertical="center"/>
      <protection locked="0"/>
    </xf>
    <xf numFmtId="0" fontId="6" fillId="0" borderId="34" xfId="0" applyFont="1" applyBorder="1" applyAlignment="1" applyProtection="1" quotePrefix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6" fillId="0" borderId="16" xfId="48" applyFont="1" applyBorder="1" applyAlignment="1" quotePrefix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38" fontId="6" fillId="0" borderId="34" xfId="48" applyFont="1" applyBorder="1" applyAlignment="1" applyProtection="1" quotePrefix="1">
      <alignment horizontal="right" vertical="center"/>
      <protection locked="0"/>
    </xf>
    <xf numFmtId="38" fontId="6" fillId="0" borderId="14" xfId="48" applyFont="1" applyBorder="1" applyAlignment="1" quotePrefix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 shrinkToFit="1"/>
    </xf>
    <xf numFmtId="0" fontId="6" fillId="0" borderId="14" xfId="0" applyFont="1" applyBorder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center" vertical="center" shrinkToFit="1"/>
    </xf>
    <xf numFmtId="0" fontId="6" fillId="0" borderId="15" xfId="0" applyFont="1" applyBorder="1" applyAlignment="1" quotePrefix="1">
      <alignment horizontal="center" vertical="center" shrinkToFit="1"/>
    </xf>
    <xf numFmtId="0" fontId="6" fillId="0" borderId="16" xfId="0" applyFont="1" applyBorder="1" applyAlignment="1" quotePrefix="1">
      <alignment horizontal="center" vertical="center" shrinkToFit="1"/>
    </xf>
    <xf numFmtId="0" fontId="6" fillId="0" borderId="22" xfId="0" applyFont="1" applyBorder="1" applyAlignment="1" quotePrefix="1">
      <alignment horizontal="center" vertical="center" shrinkToFit="1"/>
    </xf>
    <xf numFmtId="0" fontId="6" fillId="0" borderId="54" xfId="0" applyFont="1" applyBorder="1" applyAlignment="1" quotePrefix="1">
      <alignment horizontal="center" vertical="center" shrinkToFit="1"/>
    </xf>
    <xf numFmtId="0" fontId="6" fillId="0" borderId="34" xfId="0" applyFont="1" applyBorder="1" applyAlignment="1" quotePrefix="1">
      <alignment horizontal="center" vertical="center" shrinkToFit="1"/>
    </xf>
    <xf numFmtId="0" fontId="6" fillId="0" borderId="49" xfId="0" applyFont="1" applyBorder="1" applyAlignment="1" quotePrefix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shrinkToFit="1"/>
    </xf>
    <xf numFmtId="0" fontId="15" fillId="0" borderId="10" xfId="0" applyFont="1" applyBorder="1" applyAlignment="1">
      <alignment/>
    </xf>
    <xf numFmtId="0" fontId="5" fillId="0" borderId="35" xfId="0" applyFont="1" applyFill="1" applyBorder="1" applyAlignment="1">
      <alignment horizontal="right"/>
    </xf>
    <xf numFmtId="0" fontId="5" fillId="0" borderId="35" xfId="0" applyFont="1" applyFill="1" applyBorder="1" applyAlignment="1" applyProtection="1">
      <alignment horizontal="center"/>
      <protection locked="0"/>
    </xf>
    <xf numFmtId="0" fontId="5" fillId="0" borderId="60" xfId="0" applyFont="1" applyFill="1" applyBorder="1" applyAlignment="1">
      <alignment horizontal="center"/>
    </xf>
    <xf numFmtId="0" fontId="5" fillId="0" borderId="35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right"/>
    </xf>
    <xf numFmtId="0" fontId="5" fillId="0" borderId="60" xfId="0" applyFont="1" applyFill="1" applyBorder="1" applyAlignment="1">
      <alignment horizontal="left"/>
    </xf>
    <xf numFmtId="0" fontId="5" fillId="0" borderId="64" xfId="0" applyFont="1" applyFill="1" applyBorder="1" applyAlignment="1">
      <alignment horizontal="left"/>
    </xf>
    <xf numFmtId="0" fontId="9" fillId="0" borderId="65" xfId="0" applyFont="1" applyBorder="1" applyAlignment="1" quotePrefix="1">
      <alignment horizontal="center"/>
    </xf>
    <xf numFmtId="0" fontId="9" fillId="0" borderId="66" xfId="0" applyFont="1" applyBorder="1" applyAlignment="1" quotePrefix="1">
      <alignment horizontal="center"/>
    </xf>
    <xf numFmtId="0" fontId="9" fillId="0" borderId="67" xfId="0" applyFont="1" applyBorder="1" applyAlignment="1" quotePrefix="1">
      <alignment horizontal="center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10" fillId="0" borderId="6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5" fillId="0" borderId="70" xfId="0" applyFont="1" applyBorder="1" applyAlignment="1" applyProtection="1" quotePrefix="1">
      <alignment horizontal="center" vertical="center"/>
      <protection locked="0"/>
    </xf>
    <xf numFmtId="0" fontId="5" fillId="0" borderId="71" xfId="0" applyFont="1" applyBorder="1" applyAlignment="1" applyProtection="1" quotePrefix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center"/>
      <protection locked="0"/>
    </xf>
    <xf numFmtId="0" fontId="9" fillId="0" borderId="1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5" fillId="0" borderId="39" xfId="0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9" fillId="0" borderId="19" xfId="0" applyFont="1" applyBorder="1" applyAlignment="1" applyProtection="1" quotePrefix="1">
      <alignment horizontal="center" vertical="center" shrinkToFit="1"/>
      <protection locked="0"/>
    </xf>
    <xf numFmtId="0" fontId="9" fillId="0" borderId="22" xfId="0" applyFont="1" applyBorder="1" applyAlignment="1" applyProtection="1" quotePrefix="1">
      <alignment horizontal="center" vertical="center" shrinkToFit="1"/>
      <protection locked="0"/>
    </xf>
    <xf numFmtId="0" fontId="9" fillId="0" borderId="39" xfId="0" applyFont="1" applyBorder="1" applyAlignment="1" applyProtection="1" quotePrefix="1">
      <alignment horizontal="center" vertical="center" shrinkToFit="1"/>
      <protection locked="0"/>
    </xf>
    <xf numFmtId="0" fontId="9" fillId="0" borderId="49" xfId="0" applyFont="1" applyBorder="1" applyAlignment="1" applyProtection="1" quotePrefix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9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0" fontId="6" fillId="0" borderId="8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 quotePrefix="1">
      <alignment horizontal="center" vertical="center" shrinkToFit="1"/>
      <protection locked="0"/>
    </xf>
    <xf numFmtId="0" fontId="9" fillId="0" borderId="47" xfId="0" applyFont="1" applyBorder="1" applyAlignment="1" applyProtection="1" quotePrefix="1">
      <alignment horizontal="center" vertical="center" shrinkToFit="1"/>
      <protection locked="0"/>
    </xf>
    <xf numFmtId="0" fontId="9" fillId="0" borderId="68" xfId="0" applyFont="1" applyBorder="1" applyAlignment="1" quotePrefix="1">
      <alignment horizontal="center" vertical="center" textRotation="255" shrinkToFit="1"/>
    </xf>
    <xf numFmtId="0" fontId="9" fillId="0" borderId="32" xfId="0" applyFont="1" applyBorder="1" applyAlignment="1" quotePrefix="1">
      <alignment horizontal="center" vertical="center" textRotation="255" shrinkToFit="1"/>
    </xf>
    <xf numFmtId="0" fontId="9" fillId="0" borderId="24" xfId="0" applyFont="1" applyBorder="1" applyAlignment="1" quotePrefix="1">
      <alignment horizontal="center" vertical="center" textRotation="255" shrinkToFit="1"/>
    </xf>
    <xf numFmtId="0" fontId="9" fillId="0" borderId="12" xfId="0" applyFont="1" applyBorder="1" applyAlignment="1" quotePrefix="1">
      <alignment horizontal="center" vertical="center" textRotation="255" shrinkToFit="1"/>
    </xf>
    <xf numFmtId="0" fontId="9" fillId="0" borderId="68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26" xfId="57" applyNumberFormat="1" applyFont="1" applyBorder="1" applyAlignment="1" quotePrefix="1">
      <alignment horizontal="center" vertical="center" shrinkToFit="1"/>
    </xf>
    <xf numFmtId="0" fontId="9" fillId="0" borderId="27" xfId="57" applyNumberFormat="1" applyFont="1" applyBorder="1" applyAlignment="1" quotePrefix="1">
      <alignment horizontal="center" vertical="center" shrinkToFit="1"/>
    </xf>
    <xf numFmtId="0" fontId="9" fillId="0" borderId="85" xfId="57" applyNumberFormat="1" applyFont="1" applyBorder="1" applyAlignment="1" quotePrefix="1">
      <alignment horizontal="center" vertical="center" shrinkToFit="1"/>
    </xf>
    <xf numFmtId="0" fontId="9" fillId="0" borderId="33" xfId="57" applyNumberFormat="1" applyFont="1" applyBorder="1" applyAlignment="1" quotePrefix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47" xfId="0" applyFont="1" applyBorder="1" applyAlignment="1" applyProtection="1">
      <alignment horizontal="center"/>
      <protection locked="0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5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 quotePrefix="1">
      <alignment horizontal="center" vertical="center"/>
    </xf>
    <xf numFmtId="0" fontId="13" fillId="0" borderId="71" xfId="0" applyFont="1" applyBorder="1" applyAlignment="1" quotePrefix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25" fillId="0" borderId="16" xfId="0" applyFont="1" applyBorder="1" applyAlignment="1">
      <alignment horizontal="distributed" vertical="center" indent="3"/>
    </xf>
    <xf numFmtId="0" fontId="25" fillId="0" borderId="22" xfId="0" applyFont="1" applyBorder="1" applyAlignment="1">
      <alignment horizontal="distributed" vertical="center" indent="3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7" fillId="0" borderId="89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36" fillId="0" borderId="93" xfId="0" applyFont="1" applyBorder="1" applyAlignment="1">
      <alignment horizontal="center" vertical="center" wrapText="1"/>
    </xf>
    <xf numFmtId="0" fontId="36" fillId="0" borderId="94" xfId="0" applyFont="1" applyBorder="1" applyAlignment="1">
      <alignment horizontal="center" vertical="center" wrapText="1"/>
    </xf>
    <xf numFmtId="0" fontId="36" fillId="0" borderId="95" xfId="0" applyFont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/>
    </xf>
    <xf numFmtId="0" fontId="34" fillId="34" borderId="41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66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71" xfId="0" applyFont="1" applyBorder="1" applyAlignment="1">
      <alignment/>
    </xf>
    <xf numFmtId="0" fontId="35" fillId="0" borderId="0" xfId="0" applyFont="1" applyAlignment="1">
      <alignment horizontal="center" shrinkToFit="1"/>
    </xf>
    <xf numFmtId="0" fontId="32" fillId="0" borderId="5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distributed" vertical="center" indent="5" shrinkToFit="1"/>
    </xf>
    <xf numFmtId="0" fontId="23" fillId="0" borderId="42" xfId="0" applyFont="1" applyBorder="1" applyAlignment="1">
      <alignment horizontal="distributed" vertical="center" indent="5" shrinkToFit="1"/>
    </xf>
    <xf numFmtId="0" fontId="20" fillId="0" borderId="40" xfId="0" applyFont="1" applyBorder="1" applyAlignment="1">
      <alignment horizontal="center" shrinkToFit="1"/>
    </xf>
    <xf numFmtId="0" fontId="20" fillId="0" borderId="21" xfId="0" applyFont="1" applyBorder="1" applyAlignment="1">
      <alignment horizontal="center" shrinkToFit="1"/>
    </xf>
    <xf numFmtId="0" fontId="20" fillId="0" borderId="41" xfId="0" applyFont="1" applyBorder="1" applyAlignment="1">
      <alignment horizontal="center" shrinkToFit="1"/>
    </xf>
    <xf numFmtId="0" fontId="27" fillId="0" borderId="9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2"/>
  <sheetViews>
    <sheetView tabSelected="1" workbookViewId="0" topLeftCell="A1">
      <selection activeCell="A1" sqref="A1:AO1"/>
    </sheetView>
  </sheetViews>
  <sheetFormatPr defaultColWidth="1.796875" defaultRowHeight="14.25"/>
  <cols>
    <col min="1" max="50" width="1.69921875" style="0" customWidth="1"/>
    <col min="51" max="51" width="1.69921875" style="102" customWidth="1"/>
    <col min="52" max="56" width="1.69921875" style="101" customWidth="1"/>
    <col min="57" max="57" width="5.19921875" style="101" hidden="1" customWidth="1"/>
    <col min="58" max="58" width="19.3984375" style="101" hidden="1" customWidth="1"/>
    <col min="59" max="59" width="5.19921875" style="102" hidden="1" customWidth="1"/>
    <col min="60" max="60" width="19.3984375" style="102" hidden="1" customWidth="1"/>
    <col min="61" max="61" width="7.59765625" style="102" hidden="1" customWidth="1"/>
    <col min="62" max="62" width="1.69921875" style="102" hidden="1" customWidth="1"/>
    <col min="63" max="80" width="1.69921875" style="102" customWidth="1"/>
    <col min="81" max="81" width="1.390625" style="102" customWidth="1"/>
    <col min="82" max="84" width="1.69921875" style="102" customWidth="1"/>
    <col min="85" max="85" width="2.5" style="102" bestFit="1" customWidth="1"/>
    <col min="86" max="123" width="1.69921875" style="102" customWidth="1"/>
    <col min="124" max="16384" width="1.69921875" style="0" customWidth="1"/>
  </cols>
  <sheetData>
    <row r="1" spans="1:51" ht="22.5" customHeight="1">
      <c r="A1" s="182" t="s">
        <v>99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3" t="s">
        <v>0</v>
      </c>
      <c r="AQ1" s="183"/>
      <c r="AR1" s="183"/>
      <c r="AS1" s="183"/>
      <c r="AT1" s="183"/>
      <c r="AU1" s="183"/>
      <c r="AV1" s="183"/>
      <c r="AW1" s="183"/>
      <c r="AX1" s="183"/>
      <c r="AY1" s="100"/>
    </row>
    <row r="2" spans="3:51" ht="7.5" customHeight="1" thickBot="1"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5"/>
      <c r="AQ2" s="5"/>
      <c r="AR2" s="5"/>
      <c r="AS2" s="5"/>
      <c r="AT2" s="5"/>
      <c r="AU2" s="5"/>
      <c r="AV2" s="5"/>
      <c r="AW2" s="5"/>
      <c r="AX2" s="5"/>
      <c r="AY2" s="100"/>
    </row>
    <row r="3" spans="1:59" ht="12.75" customHeight="1">
      <c r="A3" s="269" t="s">
        <v>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02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4"/>
      <c r="AG3" s="199" t="s">
        <v>2</v>
      </c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1"/>
      <c r="AY3" s="100"/>
      <c r="BE3" s="101" t="s">
        <v>72</v>
      </c>
      <c r="BF3" s="101" t="s">
        <v>75</v>
      </c>
      <c r="BG3" s="102" t="s">
        <v>79</v>
      </c>
    </row>
    <row r="4" spans="1:61" ht="23.25" customHeight="1" thickBot="1">
      <c r="A4" s="271" t="s">
        <v>3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05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7"/>
      <c r="AG4" s="225"/>
      <c r="AH4" s="226"/>
      <c r="AI4" s="226"/>
      <c r="AJ4" s="226"/>
      <c r="AK4" s="226"/>
      <c r="AL4" s="226"/>
      <c r="AM4" s="226"/>
      <c r="AN4" s="226"/>
      <c r="AO4" s="226"/>
      <c r="AP4" s="227"/>
      <c r="AQ4" s="227"/>
      <c r="AR4" s="227"/>
      <c r="AS4" s="228"/>
      <c r="AT4" s="228"/>
      <c r="AU4" s="228"/>
      <c r="AV4" s="228"/>
      <c r="AW4" s="228"/>
      <c r="AX4" s="229"/>
      <c r="AY4" s="100"/>
      <c r="BE4" s="101" t="s">
        <v>73</v>
      </c>
      <c r="BF4" s="101" t="s">
        <v>96</v>
      </c>
      <c r="BG4" s="102" t="s">
        <v>89</v>
      </c>
      <c r="BH4" s="101" t="s">
        <v>96</v>
      </c>
      <c r="BI4" s="101" t="s">
        <v>42</v>
      </c>
    </row>
    <row r="5" spans="1:85" ht="22.5" customHeight="1">
      <c r="A5" s="273" t="s">
        <v>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10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08" t="s">
        <v>5</v>
      </c>
      <c r="AF5" s="209"/>
      <c r="AG5" s="212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8"/>
      <c r="AY5" s="100"/>
      <c r="BE5" s="101" t="s">
        <v>74</v>
      </c>
      <c r="BF5" s="101" t="s">
        <v>77</v>
      </c>
      <c r="BG5" s="102" t="s">
        <v>66</v>
      </c>
      <c r="BH5" s="101" t="s">
        <v>77</v>
      </c>
      <c r="BI5" s="101" t="s">
        <v>44</v>
      </c>
      <c r="CG5" s="106"/>
    </row>
    <row r="6" spans="1:61" ht="20.25" customHeight="1">
      <c r="A6" s="275" t="s">
        <v>23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189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1"/>
      <c r="AY6" s="100"/>
      <c r="BF6" s="101" t="s">
        <v>76</v>
      </c>
      <c r="BH6" s="101" t="s">
        <v>76</v>
      </c>
      <c r="BI6" s="101" t="s">
        <v>44</v>
      </c>
    </row>
    <row r="7" spans="1:61" ht="17.25" customHeight="1">
      <c r="A7" s="277" t="s">
        <v>6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195" t="s">
        <v>80</v>
      </c>
      <c r="Q7" s="196"/>
      <c r="R7" s="192"/>
      <c r="S7" s="192"/>
      <c r="T7" s="192"/>
      <c r="U7" s="192"/>
      <c r="V7" s="192"/>
      <c r="W7" s="192"/>
      <c r="X7" s="192"/>
      <c r="Y7" s="186" t="s">
        <v>82</v>
      </c>
      <c r="Z7" s="186"/>
      <c r="AA7" s="192"/>
      <c r="AB7" s="192"/>
      <c r="AC7" s="192"/>
      <c r="AD7" s="192"/>
      <c r="AE7" s="192"/>
      <c r="AF7" s="192"/>
      <c r="AG7" s="192"/>
      <c r="AH7" s="186" t="s">
        <v>82</v>
      </c>
      <c r="AI7" s="186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7" t="s">
        <v>81</v>
      </c>
      <c r="AU7" s="197"/>
      <c r="AV7" s="197"/>
      <c r="AW7" s="197"/>
      <c r="AX7" s="198"/>
      <c r="AY7" s="100"/>
      <c r="BF7" s="101" t="s">
        <v>78</v>
      </c>
      <c r="BH7" s="101" t="s">
        <v>78</v>
      </c>
      <c r="BI7" s="101" t="s">
        <v>46</v>
      </c>
    </row>
    <row r="8" spans="1:51" ht="15" thickBot="1">
      <c r="A8" s="282" t="s">
        <v>7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4"/>
      <c r="P8" s="193"/>
      <c r="Q8" s="194"/>
      <c r="R8" s="194"/>
      <c r="S8" s="194"/>
      <c r="T8" s="194"/>
      <c r="U8" s="194"/>
      <c r="V8" s="194"/>
      <c r="W8" s="194"/>
      <c r="X8" s="184" t="s">
        <v>83</v>
      </c>
      <c r="Y8" s="184"/>
      <c r="Z8" s="184"/>
      <c r="AA8" s="86" t="s">
        <v>84</v>
      </c>
      <c r="AB8" s="185"/>
      <c r="AC8" s="185"/>
      <c r="AD8" s="185"/>
      <c r="AE8" s="185"/>
      <c r="AF8" s="185"/>
      <c r="AG8" s="187" t="s">
        <v>82</v>
      </c>
      <c r="AH8" s="187"/>
      <c r="AI8" s="188"/>
      <c r="AJ8" s="188"/>
      <c r="AK8" s="188"/>
      <c r="AL8" s="188"/>
      <c r="AM8" s="188"/>
      <c r="AN8" s="187" t="s">
        <v>82</v>
      </c>
      <c r="AO8" s="187"/>
      <c r="AP8" s="188"/>
      <c r="AQ8" s="188"/>
      <c r="AR8" s="188"/>
      <c r="AS8" s="188"/>
      <c r="AT8" s="188"/>
      <c r="AU8" s="188"/>
      <c r="AV8" s="188"/>
      <c r="AW8" s="107" t="s">
        <v>81</v>
      </c>
      <c r="AX8" s="87"/>
      <c r="AY8" s="100"/>
    </row>
    <row r="9" spans="1:51" ht="13.5">
      <c r="A9" s="316"/>
      <c r="B9" s="317"/>
      <c r="C9" s="317"/>
      <c r="D9" s="315" t="s">
        <v>8</v>
      </c>
      <c r="E9" s="315"/>
      <c r="F9" s="315"/>
      <c r="G9" s="315"/>
      <c r="H9" s="315"/>
      <c r="I9" s="285" t="s">
        <v>11</v>
      </c>
      <c r="J9" s="286"/>
      <c r="K9" s="286"/>
      <c r="L9" s="286"/>
      <c r="M9" s="286"/>
      <c r="N9" s="286"/>
      <c r="O9" s="286"/>
      <c r="P9" s="286"/>
      <c r="Q9" s="286"/>
      <c r="R9" s="286"/>
      <c r="S9" s="287"/>
      <c r="T9" s="299" t="s">
        <v>71</v>
      </c>
      <c r="U9" s="300"/>
      <c r="V9" s="303" t="s">
        <v>9</v>
      </c>
      <c r="W9" s="304"/>
      <c r="X9" s="219" t="s">
        <v>10</v>
      </c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1"/>
      <c r="AY9" s="100"/>
    </row>
    <row r="10" spans="1:51" ht="13.5">
      <c r="A10" s="318"/>
      <c r="B10" s="319"/>
      <c r="C10" s="319"/>
      <c r="D10" s="276"/>
      <c r="E10" s="276"/>
      <c r="F10" s="276"/>
      <c r="G10" s="276"/>
      <c r="H10" s="276"/>
      <c r="I10" s="288"/>
      <c r="J10" s="208"/>
      <c r="K10" s="208"/>
      <c r="L10" s="208"/>
      <c r="M10" s="208"/>
      <c r="N10" s="208"/>
      <c r="O10" s="208"/>
      <c r="P10" s="208"/>
      <c r="Q10" s="208"/>
      <c r="R10" s="208"/>
      <c r="S10" s="209"/>
      <c r="T10" s="301"/>
      <c r="U10" s="302"/>
      <c r="V10" s="305"/>
      <c r="W10" s="306"/>
      <c r="X10" s="222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4"/>
      <c r="AY10" s="100"/>
    </row>
    <row r="11" spans="1:51" ht="13.5">
      <c r="A11" s="327" t="s">
        <v>13</v>
      </c>
      <c r="B11" s="328"/>
      <c r="C11" s="328"/>
      <c r="D11" s="331" t="s">
        <v>100</v>
      </c>
      <c r="E11" s="332"/>
      <c r="F11" s="332"/>
      <c r="G11" s="332"/>
      <c r="H11" s="332"/>
      <c r="I11" s="289" t="s">
        <v>62</v>
      </c>
      <c r="J11" s="290"/>
      <c r="K11" s="290"/>
      <c r="L11" s="290"/>
      <c r="M11" s="290"/>
      <c r="N11" s="290"/>
      <c r="O11" s="290"/>
      <c r="P11" s="290"/>
      <c r="Q11" s="290"/>
      <c r="R11" s="290"/>
      <c r="S11" s="291"/>
      <c r="T11" s="307">
        <v>3</v>
      </c>
      <c r="U11" s="308"/>
      <c r="V11" s="311" t="s">
        <v>14</v>
      </c>
      <c r="W11" s="312"/>
      <c r="X11" s="239" t="s">
        <v>12</v>
      </c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1"/>
      <c r="AR11" s="233" t="s">
        <v>70</v>
      </c>
      <c r="AS11" s="234"/>
      <c r="AT11" s="234"/>
      <c r="AU11" s="234"/>
      <c r="AV11" s="234"/>
      <c r="AW11" s="234"/>
      <c r="AX11" s="235"/>
      <c r="AY11" s="100"/>
    </row>
    <row r="12" spans="1:51" ht="14.25" thickBot="1">
      <c r="A12" s="329"/>
      <c r="B12" s="330"/>
      <c r="C12" s="330"/>
      <c r="D12" s="333"/>
      <c r="E12" s="333"/>
      <c r="F12" s="333"/>
      <c r="G12" s="333"/>
      <c r="H12" s="333"/>
      <c r="I12" s="292"/>
      <c r="J12" s="293"/>
      <c r="K12" s="293"/>
      <c r="L12" s="293"/>
      <c r="M12" s="293"/>
      <c r="N12" s="293"/>
      <c r="O12" s="293"/>
      <c r="P12" s="293"/>
      <c r="Q12" s="293"/>
      <c r="R12" s="293"/>
      <c r="S12" s="294"/>
      <c r="T12" s="309"/>
      <c r="U12" s="310"/>
      <c r="V12" s="313"/>
      <c r="W12" s="314"/>
      <c r="X12" s="257" t="s">
        <v>64</v>
      </c>
      <c r="Y12" s="258"/>
      <c r="Z12" s="258"/>
      <c r="AA12" s="258"/>
      <c r="AB12" s="258"/>
      <c r="AC12" s="258"/>
      <c r="AD12" s="258"/>
      <c r="AE12" s="258"/>
      <c r="AF12" s="258"/>
      <c r="AG12" s="258"/>
      <c r="AH12" s="111" t="s">
        <v>65</v>
      </c>
      <c r="AI12" s="112"/>
      <c r="AJ12" s="112"/>
      <c r="AK12" s="112"/>
      <c r="AL12" s="112"/>
      <c r="AM12" s="112"/>
      <c r="AN12" s="112"/>
      <c r="AO12" s="112"/>
      <c r="AP12" s="112"/>
      <c r="AQ12" s="113"/>
      <c r="AR12" s="236" t="s">
        <v>59</v>
      </c>
      <c r="AS12" s="237"/>
      <c r="AT12" s="237"/>
      <c r="AU12" s="237"/>
      <c r="AV12" s="237"/>
      <c r="AW12" s="237"/>
      <c r="AX12" s="238"/>
      <c r="AY12" s="100"/>
    </row>
    <row r="13" spans="1:58" ht="18" customHeight="1">
      <c r="A13" s="334">
        <v>1</v>
      </c>
      <c r="B13" s="335"/>
      <c r="C13" s="336"/>
      <c r="D13" s="230"/>
      <c r="E13" s="231"/>
      <c r="F13" s="231"/>
      <c r="G13" s="231"/>
      <c r="H13" s="320"/>
      <c r="I13" s="279"/>
      <c r="J13" s="280"/>
      <c r="K13" s="280"/>
      <c r="L13" s="280"/>
      <c r="M13" s="280"/>
      <c r="N13" s="280"/>
      <c r="O13" s="280"/>
      <c r="P13" s="280"/>
      <c r="Q13" s="280"/>
      <c r="R13" s="280"/>
      <c r="S13" s="281"/>
      <c r="T13" s="297"/>
      <c r="U13" s="298"/>
      <c r="V13" s="255"/>
      <c r="W13" s="256"/>
      <c r="X13" s="245"/>
      <c r="Y13" s="246"/>
      <c r="Z13" s="246"/>
      <c r="AA13" s="246"/>
      <c r="AB13" s="246"/>
      <c r="AC13" s="246"/>
      <c r="AD13" s="246"/>
      <c r="AE13" s="246"/>
      <c r="AF13" s="246"/>
      <c r="AG13" s="247"/>
      <c r="AH13" s="108">
        <f>IF(X13="","",VLOOKUP(X13,$BH$4:$BI$7,2,0))</f>
      </c>
      <c r="AI13" s="109"/>
      <c r="AJ13" s="109"/>
      <c r="AK13" s="109"/>
      <c r="AL13" s="109"/>
      <c r="AM13" s="109"/>
      <c r="AN13" s="109"/>
      <c r="AO13" s="109"/>
      <c r="AP13" s="109"/>
      <c r="AQ13" s="110"/>
      <c r="AR13" s="230"/>
      <c r="AS13" s="231"/>
      <c r="AT13" s="231"/>
      <c r="AU13" s="231"/>
      <c r="AV13" s="231"/>
      <c r="AW13" s="231"/>
      <c r="AX13" s="232"/>
      <c r="AY13" s="103"/>
      <c r="BF13" s="101">
        <f>V13&amp;AH13&amp;AP13</f>
      </c>
    </row>
    <row r="14" spans="1:58" ht="18" customHeight="1">
      <c r="A14" s="321">
        <v>2</v>
      </c>
      <c r="B14" s="322"/>
      <c r="C14" s="323"/>
      <c r="D14" s="213"/>
      <c r="E14" s="214"/>
      <c r="F14" s="214"/>
      <c r="G14" s="214"/>
      <c r="H14" s="295"/>
      <c r="I14" s="266"/>
      <c r="J14" s="267"/>
      <c r="K14" s="267"/>
      <c r="L14" s="267"/>
      <c r="M14" s="267"/>
      <c r="N14" s="267"/>
      <c r="O14" s="267"/>
      <c r="P14" s="267"/>
      <c r="Q14" s="267"/>
      <c r="R14" s="267"/>
      <c r="S14" s="268"/>
      <c r="T14" s="262"/>
      <c r="U14" s="263"/>
      <c r="V14" s="251"/>
      <c r="W14" s="252"/>
      <c r="X14" s="248"/>
      <c r="Y14" s="249"/>
      <c r="Z14" s="249"/>
      <c r="AA14" s="249"/>
      <c r="AB14" s="249"/>
      <c r="AC14" s="249"/>
      <c r="AD14" s="249"/>
      <c r="AE14" s="249"/>
      <c r="AF14" s="249"/>
      <c r="AG14" s="250"/>
      <c r="AH14" s="114">
        <f>IF(X14="","",VLOOKUP(X14,$BH$4:$BI$7,2,0))</f>
      </c>
      <c r="AI14" s="115"/>
      <c r="AJ14" s="115"/>
      <c r="AK14" s="115"/>
      <c r="AL14" s="115"/>
      <c r="AM14" s="115"/>
      <c r="AN14" s="115"/>
      <c r="AO14" s="115"/>
      <c r="AP14" s="115"/>
      <c r="AQ14" s="116"/>
      <c r="AR14" s="213"/>
      <c r="AS14" s="214"/>
      <c r="AT14" s="214"/>
      <c r="AU14" s="214"/>
      <c r="AV14" s="214"/>
      <c r="AW14" s="214"/>
      <c r="AX14" s="215"/>
      <c r="AY14" s="103"/>
      <c r="BF14" s="101">
        <f aca="true" t="shared" si="0" ref="BF14:BF37">V14&amp;AH14&amp;AP14</f>
      </c>
    </row>
    <row r="15" spans="1:58" ht="18" customHeight="1">
      <c r="A15" s="321">
        <v>3</v>
      </c>
      <c r="B15" s="322"/>
      <c r="C15" s="323"/>
      <c r="D15" s="213"/>
      <c r="E15" s="214"/>
      <c r="F15" s="214"/>
      <c r="G15" s="214"/>
      <c r="H15" s="295"/>
      <c r="I15" s="266"/>
      <c r="J15" s="267"/>
      <c r="K15" s="267"/>
      <c r="L15" s="267"/>
      <c r="M15" s="267"/>
      <c r="N15" s="267"/>
      <c r="O15" s="267"/>
      <c r="P15" s="267"/>
      <c r="Q15" s="267"/>
      <c r="R15" s="267"/>
      <c r="S15" s="268"/>
      <c r="T15" s="262"/>
      <c r="U15" s="263"/>
      <c r="V15" s="251"/>
      <c r="W15" s="252"/>
      <c r="X15" s="248"/>
      <c r="Y15" s="249"/>
      <c r="Z15" s="249"/>
      <c r="AA15" s="249"/>
      <c r="AB15" s="249"/>
      <c r="AC15" s="249"/>
      <c r="AD15" s="249"/>
      <c r="AE15" s="249"/>
      <c r="AF15" s="249"/>
      <c r="AG15" s="250"/>
      <c r="AH15" s="114">
        <f aca="true" t="shared" si="1" ref="AH15:AH37">IF(X15="","",VLOOKUP(X15,$BH$4:$BI$7,2,0))</f>
      </c>
      <c r="AI15" s="115"/>
      <c r="AJ15" s="115"/>
      <c r="AK15" s="115"/>
      <c r="AL15" s="115"/>
      <c r="AM15" s="115"/>
      <c r="AN15" s="115"/>
      <c r="AO15" s="115"/>
      <c r="AP15" s="115"/>
      <c r="AQ15" s="116"/>
      <c r="AR15" s="213"/>
      <c r="AS15" s="214"/>
      <c r="AT15" s="214"/>
      <c r="AU15" s="214"/>
      <c r="AV15" s="214"/>
      <c r="AW15" s="214"/>
      <c r="AX15" s="215"/>
      <c r="AY15" s="103"/>
      <c r="BF15" s="101">
        <f t="shared" si="0"/>
      </c>
    </row>
    <row r="16" spans="1:58" ht="18" customHeight="1">
      <c r="A16" s="321">
        <v>4</v>
      </c>
      <c r="B16" s="322"/>
      <c r="C16" s="323"/>
      <c r="D16" s="213"/>
      <c r="E16" s="214"/>
      <c r="F16" s="214"/>
      <c r="G16" s="214"/>
      <c r="H16" s="295"/>
      <c r="I16" s="266"/>
      <c r="J16" s="267"/>
      <c r="K16" s="267"/>
      <c r="L16" s="267"/>
      <c r="M16" s="267"/>
      <c r="N16" s="267"/>
      <c r="O16" s="267"/>
      <c r="P16" s="267"/>
      <c r="Q16" s="267"/>
      <c r="R16" s="267"/>
      <c r="S16" s="268"/>
      <c r="T16" s="262"/>
      <c r="U16" s="263"/>
      <c r="V16" s="251"/>
      <c r="W16" s="252"/>
      <c r="X16" s="248"/>
      <c r="Y16" s="249"/>
      <c r="Z16" s="249"/>
      <c r="AA16" s="249"/>
      <c r="AB16" s="249"/>
      <c r="AC16" s="249"/>
      <c r="AD16" s="249"/>
      <c r="AE16" s="249"/>
      <c r="AF16" s="249"/>
      <c r="AG16" s="250"/>
      <c r="AH16" s="114">
        <f t="shared" si="1"/>
      </c>
      <c r="AI16" s="115"/>
      <c r="AJ16" s="115"/>
      <c r="AK16" s="115"/>
      <c r="AL16" s="115"/>
      <c r="AM16" s="115"/>
      <c r="AN16" s="115"/>
      <c r="AO16" s="115"/>
      <c r="AP16" s="115"/>
      <c r="AQ16" s="116"/>
      <c r="AR16" s="213"/>
      <c r="AS16" s="214"/>
      <c r="AT16" s="214"/>
      <c r="AU16" s="214"/>
      <c r="AV16" s="214"/>
      <c r="AW16" s="214"/>
      <c r="AX16" s="215"/>
      <c r="AY16" s="103"/>
      <c r="BF16" s="101">
        <f t="shared" si="0"/>
      </c>
    </row>
    <row r="17" spans="1:58" ht="18" customHeight="1" thickBot="1">
      <c r="A17" s="324">
        <v>5</v>
      </c>
      <c r="B17" s="325"/>
      <c r="C17" s="326"/>
      <c r="D17" s="216"/>
      <c r="E17" s="217"/>
      <c r="F17" s="217"/>
      <c r="G17" s="217"/>
      <c r="H17" s="296"/>
      <c r="I17" s="259"/>
      <c r="J17" s="260"/>
      <c r="K17" s="260"/>
      <c r="L17" s="260"/>
      <c r="M17" s="260"/>
      <c r="N17" s="260"/>
      <c r="O17" s="260"/>
      <c r="P17" s="260"/>
      <c r="Q17" s="260"/>
      <c r="R17" s="260"/>
      <c r="S17" s="261"/>
      <c r="T17" s="264"/>
      <c r="U17" s="265"/>
      <c r="V17" s="253"/>
      <c r="W17" s="254"/>
      <c r="X17" s="242"/>
      <c r="Y17" s="243"/>
      <c r="Z17" s="243"/>
      <c r="AA17" s="243"/>
      <c r="AB17" s="243"/>
      <c r="AC17" s="243"/>
      <c r="AD17" s="243"/>
      <c r="AE17" s="243"/>
      <c r="AF17" s="243"/>
      <c r="AG17" s="244"/>
      <c r="AH17" s="117">
        <f t="shared" si="1"/>
      </c>
      <c r="AI17" s="118"/>
      <c r="AJ17" s="118"/>
      <c r="AK17" s="118"/>
      <c r="AL17" s="118"/>
      <c r="AM17" s="118"/>
      <c r="AN17" s="118"/>
      <c r="AO17" s="118"/>
      <c r="AP17" s="118"/>
      <c r="AQ17" s="119"/>
      <c r="AR17" s="216"/>
      <c r="AS17" s="217"/>
      <c r="AT17" s="217"/>
      <c r="AU17" s="217"/>
      <c r="AV17" s="217"/>
      <c r="AW17" s="217"/>
      <c r="AX17" s="218"/>
      <c r="AY17" s="103"/>
      <c r="BF17" s="101">
        <f t="shared" si="0"/>
      </c>
    </row>
    <row r="18" spans="1:58" ht="18" customHeight="1">
      <c r="A18" s="334">
        <v>6</v>
      </c>
      <c r="B18" s="335"/>
      <c r="C18" s="336"/>
      <c r="D18" s="230"/>
      <c r="E18" s="231"/>
      <c r="F18" s="231"/>
      <c r="G18" s="231"/>
      <c r="H18" s="320"/>
      <c r="I18" s="279"/>
      <c r="J18" s="280"/>
      <c r="K18" s="280"/>
      <c r="L18" s="280"/>
      <c r="M18" s="280"/>
      <c r="N18" s="280"/>
      <c r="O18" s="280"/>
      <c r="P18" s="280"/>
      <c r="Q18" s="280"/>
      <c r="R18" s="280"/>
      <c r="S18" s="281"/>
      <c r="T18" s="297"/>
      <c r="U18" s="298"/>
      <c r="V18" s="255"/>
      <c r="W18" s="256"/>
      <c r="X18" s="245"/>
      <c r="Y18" s="246"/>
      <c r="Z18" s="246"/>
      <c r="AA18" s="246"/>
      <c r="AB18" s="246"/>
      <c r="AC18" s="246"/>
      <c r="AD18" s="246"/>
      <c r="AE18" s="246"/>
      <c r="AF18" s="246"/>
      <c r="AG18" s="247"/>
      <c r="AH18" s="108">
        <f t="shared" si="1"/>
      </c>
      <c r="AI18" s="109"/>
      <c r="AJ18" s="109"/>
      <c r="AK18" s="109"/>
      <c r="AL18" s="109"/>
      <c r="AM18" s="109"/>
      <c r="AN18" s="109"/>
      <c r="AO18" s="109"/>
      <c r="AP18" s="109"/>
      <c r="AQ18" s="110"/>
      <c r="AR18" s="230"/>
      <c r="AS18" s="231"/>
      <c r="AT18" s="231"/>
      <c r="AU18" s="231"/>
      <c r="AV18" s="231"/>
      <c r="AW18" s="231"/>
      <c r="AX18" s="232"/>
      <c r="AY18" s="103"/>
      <c r="BF18" s="101">
        <f t="shared" si="0"/>
      </c>
    </row>
    <row r="19" spans="1:58" ht="18" customHeight="1">
      <c r="A19" s="321">
        <v>7</v>
      </c>
      <c r="B19" s="322"/>
      <c r="C19" s="323"/>
      <c r="D19" s="213"/>
      <c r="E19" s="214"/>
      <c r="F19" s="214"/>
      <c r="G19" s="214"/>
      <c r="H19" s="295"/>
      <c r="I19" s="266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262"/>
      <c r="U19" s="263"/>
      <c r="V19" s="251"/>
      <c r="W19" s="252"/>
      <c r="X19" s="248"/>
      <c r="Y19" s="249"/>
      <c r="Z19" s="249"/>
      <c r="AA19" s="249"/>
      <c r="AB19" s="249"/>
      <c r="AC19" s="249"/>
      <c r="AD19" s="249"/>
      <c r="AE19" s="249"/>
      <c r="AF19" s="249"/>
      <c r="AG19" s="250"/>
      <c r="AH19" s="114">
        <f t="shared" si="1"/>
      </c>
      <c r="AI19" s="115"/>
      <c r="AJ19" s="115"/>
      <c r="AK19" s="115"/>
      <c r="AL19" s="115"/>
      <c r="AM19" s="115"/>
      <c r="AN19" s="115"/>
      <c r="AO19" s="115"/>
      <c r="AP19" s="115"/>
      <c r="AQ19" s="116"/>
      <c r="AR19" s="213"/>
      <c r="AS19" s="214"/>
      <c r="AT19" s="214"/>
      <c r="AU19" s="214"/>
      <c r="AV19" s="214"/>
      <c r="AW19" s="214"/>
      <c r="AX19" s="215"/>
      <c r="AY19" s="103"/>
      <c r="BF19" s="101">
        <f t="shared" si="0"/>
      </c>
    </row>
    <row r="20" spans="1:58" ht="18" customHeight="1">
      <c r="A20" s="321">
        <v>8</v>
      </c>
      <c r="B20" s="322"/>
      <c r="C20" s="323"/>
      <c r="D20" s="213"/>
      <c r="E20" s="214"/>
      <c r="F20" s="214"/>
      <c r="G20" s="214"/>
      <c r="H20" s="295"/>
      <c r="I20" s="266"/>
      <c r="J20" s="267"/>
      <c r="K20" s="267"/>
      <c r="L20" s="267"/>
      <c r="M20" s="267"/>
      <c r="N20" s="267"/>
      <c r="O20" s="267"/>
      <c r="P20" s="267"/>
      <c r="Q20" s="267"/>
      <c r="R20" s="267"/>
      <c r="S20" s="268"/>
      <c r="T20" s="262"/>
      <c r="U20" s="263"/>
      <c r="V20" s="251"/>
      <c r="W20" s="252"/>
      <c r="X20" s="248"/>
      <c r="Y20" s="249"/>
      <c r="Z20" s="249"/>
      <c r="AA20" s="249"/>
      <c r="AB20" s="249"/>
      <c r="AC20" s="249"/>
      <c r="AD20" s="249"/>
      <c r="AE20" s="249"/>
      <c r="AF20" s="249"/>
      <c r="AG20" s="250"/>
      <c r="AH20" s="114">
        <f t="shared" si="1"/>
      </c>
      <c r="AI20" s="115"/>
      <c r="AJ20" s="115"/>
      <c r="AK20" s="115"/>
      <c r="AL20" s="115"/>
      <c r="AM20" s="115"/>
      <c r="AN20" s="115"/>
      <c r="AO20" s="115"/>
      <c r="AP20" s="115"/>
      <c r="AQ20" s="116"/>
      <c r="AR20" s="213"/>
      <c r="AS20" s="214"/>
      <c r="AT20" s="214"/>
      <c r="AU20" s="214"/>
      <c r="AV20" s="214"/>
      <c r="AW20" s="214"/>
      <c r="AX20" s="215"/>
      <c r="AY20" s="103"/>
      <c r="BF20" s="101">
        <f t="shared" si="0"/>
      </c>
    </row>
    <row r="21" spans="1:58" ht="18" customHeight="1">
      <c r="A21" s="321">
        <v>9</v>
      </c>
      <c r="B21" s="322"/>
      <c r="C21" s="323"/>
      <c r="D21" s="213"/>
      <c r="E21" s="214"/>
      <c r="F21" s="214"/>
      <c r="G21" s="214"/>
      <c r="H21" s="295"/>
      <c r="I21" s="266"/>
      <c r="J21" s="267"/>
      <c r="K21" s="267"/>
      <c r="L21" s="267"/>
      <c r="M21" s="267"/>
      <c r="N21" s="267"/>
      <c r="O21" s="267"/>
      <c r="P21" s="267"/>
      <c r="Q21" s="267"/>
      <c r="R21" s="267"/>
      <c r="S21" s="268"/>
      <c r="T21" s="262"/>
      <c r="U21" s="263"/>
      <c r="V21" s="251"/>
      <c r="W21" s="252"/>
      <c r="X21" s="248"/>
      <c r="Y21" s="249"/>
      <c r="Z21" s="249"/>
      <c r="AA21" s="249"/>
      <c r="AB21" s="249"/>
      <c r="AC21" s="249"/>
      <c r="AD21" s="249"/>
      <c r="AE21" s="249"/>
      <c r="AF21" s="249"/>
      <c r="AG21" s="250"/>
      <c r="AH21" s="114">
        <f t="shared" si="1"/>
      </c>
      <c r="AI21" s="115"/>
      <c r="AJ21" s="115"/>
      <c r="AK21" s="115"/>
      <c r="AL21" s="115"/>
      <c r="AM21" s="115"/>
      <c r="AN21" s="115"/>
      <c r="AO21" s="115"/>
      <c r="AP21" s="115"/>
      <c r="AQ21" s="116"/>
      <c r="AR21" s="213"/>
      <c r="AS21" s="214"/>
      <c r="AT21" s="214"/>
      <c r="AU21" s="214"/>
      <c r="AV21" s="214"/>
      <c r="AW21" s="214"/>
      <c r="AX21" s="215"/>
      <c r="AY21" s="103"/>
      <c r="BF21" s="101">
        <f t="shared" si="0"/>
      </c>
    </row>
    <row r="22" spans="1:58" ht="18" customHeight="1" thickBot="1">
      <c r="A22" s="324">
        <v>10</v>
      </c>
      <c r="B22" s="325"/>
      <c r="C22" s="326"/>
      <c r="D22" s="216"/>
      <c r="E22" s="217"/>
      <c r="F22" s="217"/>
      <c r="G22" s="217"/>
      <c r="H22" s="296"/>
      <c r="I22" s="259"/>
      <c r="J22" s="260"/>
      <c r="K22" s="260"/>
      <c r="L22" s="260"/>
      <c r="M22" s="260"/>
      <c r="N22" s="260"/>
      <c r="O22" s="260"/>
      <c r="P22" s="260"/>
      <c r="Q22" s="260"/>
      <c r="R22" s="260"/>
      <c r="S22" s="261"/>
      <c r="T22" s="264"/>
      <c r="U22" s="265"/>
      <c r="V22" s="253"/>
      <c r="W22" s="254"/>
      <c r="X22" s="242"/>
      <c r="Y22" s="243"/>
      <c r="Z22" s="243"/>
      <c r="AA22" s="243"/>
      <c r="AB22" s="243"/>
      <c r="AC22" s="243"/>
      <c r="AD22" s="243"/>
      <c r="AE22" s="243"/>
      <c r="AF22" s="243"/>
      <c r="AG22" s="244"/>
      <c r="AH22" s="117">
        <f t="shared" si="1"/>
      </c>
      <c r="AI22" s="118"/>
      <c r="AJ22" s="118"/>
      <c r="AK22" s="118"/>
      <c r="AL22" s="118"/>
      <c r="AM22" s="118"/>
      <c r="AN22" s="118"/>
      <c r="AO22" s="118"/>
      <c r="AP22" s="118"/>
      <c r="AQ22" s="119"/>
      <c r="AR22" s="216"/>
      <c r="AS22" s="217"/>
      <c r="AT22" s="217"/>
      <c r="AU22" s="217"/>
      <c r="AV22" s="217"/>
      <c r="AW22" s="217"/>
      <c r="AX22" s="218"/>
      <c r="AY22" s="103"/>
      <c r="BF22" s="101">
        <f t="shared" si="0"/>
      </c>
    </row>
    <row r="23" spans="1:58" ht="18" customHeight="1">
      <c r="A23" s="334">
        <v>11</v>
      </c>
      <c r="B23" s="335"/>
      <c r="C23" s="336"/>
      <c r="D23" s="230"/>
      <c r="E23" s="231"/>
      <c r="F23" s="231"/>
      <c r="G23" s="231"/>
      <c r="H23" s="320"/>
      <c r="I23" s="279"/>
      <c r="J23" s="280"/>
      <c r="K23" s="280"/>
      <c r="L23" s="280"/>
      <c r="M23" s="280"/>
      <c r="N23" s="280"/>
      <c r="O23" s="280"/>
      <c r="P23" s="280"/>
      <c r="Q23" s="280"/>
      <c r="R23" s="280"/>
      <c r="S23" s="281"/>
      <c r="T23" s="297"/>
      <c r="U23" s="298"/>
      <c r="V23" s="255"/>
      <c r="W23" s="256"/>
      <c r="X23" s="245"/>
      <c r="Y23" s="246"/>
      <c r="Z23" s="246"/>
      <c r="AA23" s="246"/>
      <c r="AB23" s="246"/>
      <c r="AC23" s="246"/>
      <c r="AD23" s="246"/>
      <c r="AE23" s="246"/>
      <c r="AF23" s="246"/>
      <c r="AG23" s="247"/>
      <c r="AH23" s="108">
        <f t="shared" si="1"/>
      </c>
      <c r="AI23" s="109"/>
      <c r="AJ23" s="109"/>
      <c r="AK23" s="109"/>
      <c r="AL23" s="109"/>
      <c r="AM23" s="109"/>
      <c r="AN23" s="109"/>
      <c r="AO23" s="109"/>
      <c r="AP23" s="109"/>
      <c r="AQ23" s="110"/>
      <c r="AR23" s="230"/>
      <c r="AS23" s="231"/>
      <c r="AT23" s="231"/>
      <c r="AU23" s="231"/>
      <c r="AV23" s="231"/>
      <c r="AW23" s="231"/>
      <c r="AX23" s="232"/>
      <c r="AY23" s="103"/>
      <c r="BF23" s="101">
        <f t="shared" si="0"/>
      </c>
    </row>
    <row r="24" spans="1:58" ht="18" customHeight="1">
      <c r="A24" s="321">
        <v>12</v>
      </c>
      <c r="B24" s="322"/>
      <c r="C24" s="323"/>
      <c r="D24" s="213"/>
      <c r="E24" s="214"/>
      <c r="F24" s="214"/>
      <c r="G24" s="214"/>
      <c r="H24" s="295"/>
      <c r="I24" s="266"/>
      <c r="J24" s="267"/>
      <c r="K24" s="267"/>
      <c r="L24" s="267"/>
      <c r="M24" s="267"/>
      <c r="N24" s="267"/>
      <c r="O24" s="267"/>
      <c r="P24" s="267"/>
      <c r="Q24" s="267"/>
      <c r="R24" s="267"/>
      <c r="S24" s="268"/>
      <c r="T24" s="262"/>
      <c r="U24" s="263"/>
      <c r="V24" s="251"/>
      <c r="W24" s="252"/>
      <c r="X24" s="248"/>
      <c r="Y24" s="249"/>
      <c r="Z24" s="249"/>
      <c r="AA24" s="249"/>
      <c r="AB24" s="249"/>
      <c r="AC24" s="249"/>
      <c r="AD24" s="249"/>
      <c r="AE24" s="249"/>
      <c r="AF24" s="249"/>
      <c r="AG24" s="250"/>
      <c r="AH24" s="114">
        <f t="shared" si="1"/>
      </c>
      <c r="AI24" s="115"/>
      <c r="AJ24" s="115"/>
      <c r="AK24" s="115"/>
      <c r="AL24" s="115"/>
      <c r="AM24" s="115"/>
      <c r="AN24" s="115"/>
      <c r="AO24" s="115"/>
      <c r="AP24" s="115"/>
      <c r="AQ24" s="116"/>
      <c r="AR24" s="213"/>
      <c r="AS24" s="214"/>
      <c r="AT24" s="214"/>
      <c r="AU24" s="214"/>
      <c r="AV24" s="214"/>
      <c r="AW24" s="214"/>
      <c r="AX24" s="215"/>
      <c r="AY24" s="103"/>
      <c r="BF24" s="101">
        <f t="shared" si="0"/>
      </c>
    </row>
    <row r="25" spans="1:58" ht="18" customHeight="1">
      <c r="A25" s="321">
        <v>13</v>
      </c>
      <c r="B25" s="322"/>
      <c r="C25" s="323"/>
      <c r="D25" s="213"/>
      <c r="E25" s="214"/>
      <c r="F25" s="214"/>
      <c r="G25" s="214"/>
      <c r="H25" s="295"/>
      <c r="I25" s="266"/>
      <c r="J25" s="267"/>
      <c r="K25" s="267"/>
      <c r="L25" s="267"/>
      <c r="M25" s="267"/>
      <c r="N25" s="267"/>
      <c r="O25" s="267"/>
      <c r="P25" s="267"/>
      <c r="Q25" s="267"/>
      <c r="R25" s="267"/>
      <c r="S25" s="268"/>
      <c r="T25" s="262"/>
      <c r="U25" s="263"/>
      <c r="V25" s="251"/>
      <c r="W25" s="252"/>
      <c r="X25" s="248"/>
      <c r="Y25" s="249"/>
      <c r="Z25" s="249"/>
      <c r="AA25" s="249"/>
      <c r="AB25" s="249"/>
      <c r="AC25" s="249"/>
      <c r="AD25" s="249"/>
      <c r="AE25" s="249"/>
      <c r="AF25" s="249"/>
      <c r="AG25" s="250"/>
      <c r="AH25" s="114">
        <f t="shared" si="1"/>
      </c>
      <c r="AI25" s="115"/>
      <c r="AJ25" s="115"/>
      <c r="AK25" s="115"/>
      <c r="AL25" s="115"/>
      <c r="AM25" s="115"/>
      <c r="AN25" s="115"/>
      <c r="AO25" s="115"/>
      <c r="AP25" s="115"/>
      <c r="AQ25" s="116"/>
      <c r="AR25" s="213"/>
      <c r="AS25" s="214"/>
      <c r="AT25" s="214"/>
      <c r="AU25" s="214"/>
      <c r="AV25" s="214"/>
      <c r="AW25" s="214"/>
      <c r="AX25" s="215"/>
      <c r="AY25" s="103"/>
      <c r="BF25" s="101">
        <f t="shared" si="0"/>
      </c>
    </row>
    <row r="26" spans="1:58" ht="18" customHeight="1">
      <c r="A26" s="321">
        <v>14</v>
      </c>
      <c r="B26" s="322"/>
      <c r="C26" s="323"/>
      <c r="D26" s="213"/>
      <c r="E26" s="214"/>
      <c r="F26" s="214"/>
      <c r="G26" s="214"/>
      <c r="H26" s="295"/>
      <c r="I26" s="266"/>
      <c r="J26" s="267"/>
      <c r="K26" s="267"/>
      <c r="L26" s="267"/>
      <c r="M26" s="267"/>
      <c r="N26" s="267"/>
      <c r="O26" s="267"/>
      <c r="P26" s="267"/>
      <c r="Q26" s="267"/>
      <c r="R26" s="267"/>
      <c r="S26" s="268"/>
      <c r="T26" s="262"/>
      <c r="U26" s="263"/>
      <c r="V26" s="251"/>
      <c r="W26" s="252"/>
      <c r="X26" s="248"/>
      <c r="Y26" s="249"/>
      <c r="Z26" s="249"/>
      <c r="AA26" s="249"/>
      <c r="AB26" s="249"/>
      <c r="AC26" s="249"/>
      <c r="AD26" s="249"/>
      <c r="AE26" s="249"/>
      <c r="AF26" s="249"/>
      <c r="AG26" s="250"/>
      <c r="AH26" s="114">
        <f t="shared" si="1"/>
      </c>
      <c r="AI26" s="115"/>
      <c r="AJ26" s="115"/>
      <c r="AK26" s="115"/>
      <c r="AL26" s="115"/>
      <c r="AM26" s="115"/>
      <c r="AN26" s="115"/>
      <c r="AO26" s="115"/>
      <c r="AP26" s="115"/>
      <c r="AQ26" s="116"/>
      <c r="AR26" s="213"/>
      <c r="AS26" s="214"/>
      <c r="AT26" s="214"/>
      <c r="AU26" s="214"/>
      <c r="AV26" s="214"/>
      <c r="AW26" s="214"/>
      <c r="AX26" s="215"/>
      <c r="AY26" s="103"/>
      <c r="BF26" s="101">
        <f t="shared" si="0"/>
      </c>
    </row>
    <row r="27" spans="1:58" ht="18" customHeight="1" thickBot="1">
      <c r="A27" s="324">
        <v>15</v>
      </c>
      <c r="B27" s="325"/>
      <c r="C27" s="326"/>
      <c r="D27" s="216"/>
      <c r="E27" s="217"/>
      <c r="F27" s="217"/>
      <c r="G27" s="217"/>
      <c r="H27" s="296"/>
      <c r="I27" s="259"/>
      <c r="J27" s="260"/>
      <c r="K27" s="260"/>
      <c r="L27" s="260"/>
      <c r="M27" s="260"/>
      <c r="N27" s="260"/>
      <c r="O27" s="260"/>
      <c r="P27" s="260"/>
      <c r="Q27" s="260"/>
      <c r="R27" s="260"/>
      <c r="S27" s="261"/>
      <c r="T27" s="264"/>
      <c r="U27" s="265"/>
      <c r="V27" s="253"/>
      <c r="W27" s="254"/>
      <c r="X27" s="242"/>
      <c r="Y27" s="243"/>
      <c r="Z27" s="243"/>
      <c r="AA27" s="243"/>
      <c r="AB27" s="243"/>
      <c r="AC27" s="243"/>
      <c r="AD27" s="243"/>
      <c r="AE27" s="243"/>
      <c r="AF27" s="243"/>
      <c r="AG27" s="244"/>
      <c r="AH27" s="117">
        <f t="shared" si="1"/>
      </c>
      <c r="AI27" s="118"/>
      <c r="AJ27" s="118"/>
      <c r="AK27" s="118"/>
      <c r="AL27" s="118"/>
      <c r="AM27" s="118"/>
      <c r="AN27" s="118"/>
      <c r="AO27" s="118"/>
      <c r="AP27" s="118"/>
      <c r="AQ27" s="119"/>
      <c r="AR27" s="216"/>
      <c r="AS27" s="217"/>
      <c r="AT27" s="217"/>
      <c r="AU27" s="217"/>
      <c r="AV27" s="217"/>
      <c r="AW27" s="217"/>
      <c r="AX27" s="218"/>
      <c r="AY27" s="103"/>
      <c r="BF27" s="101">
        <f t="shared" si="0"/>
      </c>
    </row>
    <row r="28" spans="1:58" ht="18" customHeight="1">
      <c r="A28" s="334">
        <v>16</v>
      </c>
      <c r="B28" s="335"/>
      <c r="C28" s="336"/>
      <c r="D28" s="230"/>
      <c r="E28" s="231"/>
      <c r="F28" s="231"/>
      <c r="G28" s="231"/>
      <c r="H28" s="320"/>
      <c r="I28" s="279"/>
      <c r="J28" s="280"/>
      <c r="K28" s="280"/>
      <c r="L28" s="280"/>
      <c r="M28" s="280"/>
      <c r="N28" s="280"/>
      <c r="O28" s="280"/>
      <c r="P28" s="280"/>
      <c r="Q28" s="280"/>
      <c r="R28" s="280"/>
      <c r="S28" s="281"/>
      <c r="T28" s="297"/>
      <c r="U28" s="298"/>
      <c r="V28" s="255"/>
      <c r="W28" s="256"/>
      <c r="X28" s="245"/>
      <c r="Y28" s="246"/>
      <c r="Z28" s="246"/>
      <c r="AA28" s="246"/>
      <c r="AB28" s="246"/>
      <c r="AC28" s="246"/>
      <c r="AD28" s="246"/>
      <c r="AE28" s="246"/>
      <c r="AF28" s="246"/>
      <c r="AG28" s="247"/>
      <c r="AH28" s="108">
        <f t="shared" si="1"/>
      </c>
      <c r="AI28" s="109"/>
      <c r="AJ28" s="109"/>
      <c r="AK28" s="109"/>
      <c r="AL28" s="109"/>
      <c r="AM28" s="109"/>
      <c r="AN28" s="109"/>
      <c r="AO28" s="109"/>
      <c r="AP28" s="109"/>
      <c r="AQ28" s="110"/>
      <c r="AR28" s="230"/>
      <c r="AS28" s="231"/>
      <c r="AT28" s="231"/>
      <c r="AU28" s="231"/>
      <c r="AV28" s="231"/>
      <c r="AW28" s="231"/>
      <c r="AX28" s="232"/>
      <c r="AY28" s="103"/>
      <c r="BF28" s="101">
        <f t="shared" si="0"/>
      </c>
    </row>
    <row r="29" spans="1:58" ht="18" customHeight="1">
      <c r="A29" s="321">
        <v>17</v>
      </c>
      <c r="B29" s="322"/>
      <c r="C29" s="323"/>
      <c r="D29" s="213"/>
      <c r="E29" s="214"/>
      <c r="F29" s="214"/>
      <c r="G29" s="214"/>
      <c r="H29" s="295"/>
      <c r="I29" s="266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2"/>
      <c r="U29" s="263"/>
      <c r="V29" s="251"/>
      <c r="W29" s="252"/>
      <c r="X29" s="248"/>
      <c r="Y29" s="249"/>
      <c r="Z29" s="249"/>
      <c r="AA29" s="249"/>
      <c r="AB29" s="249"/>
      <c r="AC29" s="249"/>
      <c r="AD29" s="249"/>
      <c r="AE29" s="249"/>
      <c r="AF29" s="249"/>
      <c r="AG29" s="250"/>
      <c r="AH29" s="114">
        <f t="shared" si="1"/>
      </c>
      <c r="AI29" s="115"/>
      <c r="AJ29" s="115"/>
      <c r="AK29" s="115"/>
      <c r="AL29" s="115"/>
      <c r="AM29" s="115"/>
      <c r="AN29" s="115"/>
      <c r="AO29" s="115"/>
      <c r="AP29" s="115"/>
      <c r="AQ29" s="116"/>
      <c r="AR29" s="213"/>
      <c r="AS29" s="214"/>
      <c r="AT29" s="214"/>
      <c r="AU29" s="214"/>
      <c r="AV29" s="214"/>
      <c r="AW29" s="214"/>
      <c r="AX29" s="215"/>
      <c r="AY29" s="103"/>
      <c r="BF29" s="101">
        <f t="shared" si="0"/>
      </c>
    </row>
    <row r="30" spans="1:58" ht="18" customHeight="1">
      <c r="A30" s="321">
        <v>18</v>
      </c>
      <c r="B30" s="322"/>
      <c r="C30" s="323"/>
      <c r="D30" s="213"/>
      <c r="E30" s="214"/>
      <c r="F30" s="214"/>
      <c r="G30" s="214"/>
      <c r="H30" s="295"/>
      <c r="I30" s="266"/>
      <c r="J30" s="267"/>
      <c r="K30" s="267"/>
      <c r="L30" s="267"/>
      <c r="M30" s="267"/>
      <c r="N30" s="267"/>
      <c r="O30" s="267"/>
      <c r="P30" s="267"/>
      <c r="Q30" s="267"/>
      <c r="R30" s="267"/>
      <c r="S30" s="268"/>
      <c r="T30" s="262"/>
      <c r="U30" s="263"/>
      <c r="V30" s="251"/>
      <c r="W30" s="252"/>
      <c r="X30" s="248"/>
      <c r="Y30" s="249"/>
      <c r="Z30" s="249"/>
      <c r="AA30" s="249"/>
      <c r="AB30" s="249"/>
      <c r="AC30" s="249"/>
      <c r="AD30" s="249"/>
      <c r="AE30" s="249"/>
      <c r="AF30" s="249"/>
      <c r="AG30" s="250"/>
      <c r="AH30" s="114">
        <f t="shared" si="1"/>
      </c>
      <c r="AI30" s="115"/>
      <c r="AJ30" s="115"/>
      <c r="AK30" s="115"/>
      <c r="AL30" s="115"/>
      <c r="AM30" s="115"/>
      <c r="AN30" s="115"/>
      <c r="AO30" s="115"/>
      <c r="AP30" s="115"/>
      <c r="AQ30" s="116"/>
      <c r="AR30" s="213"/>
      <c r="AS30" s="214"/>
      <c r="AT30" s="214"/>
      <c r="AU30" s="214"/>
      <c r="AV30" s="214"/>
      <c r="AW30" s="214"/>
      <c r="AX30" s="215"/>
      <c r="AY30" s="103"/>
      <c r="BF30" s="101">
        <f t="shared" si="0"/>
      </c>
    </row>
    <row r="31" spans="1:58" ht="18" customHeight="1">
      <c r="A31" s="321">
        <v>19</v>
      </c>
      <c r="B31" s="322"/>
      <c r="C31" s="323"/>
      <c r="D31" s="213"/>
      <c r="E31" s="214"/>
      <c r="F31" s="214"/>
      <c r="G31" s="214"/>
      <c r="H31" s="295"/>
      <c r="I31" s="266"/>
      <c r="J31" s="267"/>
      <c r="K31" s="267"/>
      <c r="L31" s="267"/>
      <c r="M31" s="267"/>
      <c r="N31" s="267"/>
      <c r="O31" s="267"/>
      <c r="P31" s="267"/>
      <c r="Q31" s="267"/>
      <c r="R31" s="267"/>
      <c r="S31" s="268"/>
      <c r="T31" s="262"/>
      <c r="U31" s="263"/>
      <c r="V31" s="251"/>
      <c r="W31" s="252"/>
      <c r="X31" s="248"/>
      <c r="Y31" s="249"/>
      <c r="Z31" s="249"/>
      <c r="AA31" s="249"/>
      <c r="AB31" s="249"/>
      <c r="AC31" s="249"/>
      <c r="AD31" s="249"/>
      <c r="AE31" s="249"/>
      <c r="AF31" s="249"/>
      <c r="AG31" s="250"/>
      <c r="AH31" s="114">
        <f t="shared" si="1"/>
      </c>
      <c r="AI31" s="115"/>
      <c r="AJ31" s="115"/>
      <c r="AK31" s="115"/>
      <c r="AL31" s="115"/>
      <c r="AM31" s="115"/>
      <c r="AN31" s="115"/>
      <c r="AO31" s="115"/>
      <c r="AP31" s="115"/>
      <c r="AQ31" s="116"/>
      <c r="AR31" s="213"/>
      <c r="AS31" s="214"/>
      <c r="AT31" s="214"/>
      <c r="AU31" s="214"/>
      <c r="AV31" s="214"/>
      <c r="AW31" s="214"/>
      <c r="AX31" s="215"/>
      <c r="AY31" s="103"/>
      <c r="BF31" s="101">
        <f t="shared" si="0"/>
      </c>
    </row>
    <row r="32" spans="1:58" ht="18" customHeight="1" thickBot="1">
      <c r="A32" s="324">
        <v>20</v>
      </c>
      <c r="B32" s="325"/>
      <c r="C32" s="326"/>
      <c r="D32" s="216"/>
      <c r="E32" s="217"/>
      <c r="F32" s="217"/>
      <c r="G32" s="217"/>
      <c r="H32" s="296"/>
      <c r="I32" s="259"/>
      <c r="J32" s="260"/>
      <c r="K32" s="260"/>
      <c r="L32" s="260"/>
      <c r="M32" s="260"/>
      <c r="N32" s="260"/>
      <c r="O32" s="260"/>
      <c r="P32" s="260"/>
      <c r="Q32" s="260"/>
      <c r="R32" s="260"/>
      <c r="S32" s="261"/>
      <c r="T32" s="264"/>
      <c r="U32" s="265"/>
      <c r="V32" s="253"/>
      <c r="W32" s="254"/>
      <c r="X32" s="242"/>
      <c r="Y32" s="243"/>
      <c r="Z32" s="243"/>
      <c r="AA32" s="243"/>
      <c r="AB32" s="243"/>
      <c r="AC32" s="243"/>
      <c r="AD32" s="243"/>
      <c r="AE32" s="243"/>
      <c r="AF32" s="243"/>
      <c r="AG32" s="244"/>
      <c r="AH32" s="117">
        <f t="shared" si="1"/>
      </c>
      <c r="AI32" s="118"/>
      <c r="AJ32" s="118"/>
      <c r="AK32" s="118"/>
      <c r="AL32" s="118"/>
      <c r="AM32" s="118"/>
      <c r="AN32" s="118"/>
      <c r="AO32" s="118"/>
      <c r="AP32" s="118"/>
      <c r="AQ32" s="119"/>
      <c r="AR32" s="216"/>
      <c r="AS32" s="217"/>
      <c r="AT32" s="217"/>
      <c r="AU32" s="217"/>
      <c r="AV32" s="217"/>
      <c r="AW32" s="217"/>
      <c r="AX32" s="218"/>
      <c r="AY32" s="103"/>
      <c r="BF32" s="101">
        <f t="shared" si="0"/>
      </c>
    </row>
    <row r="33" spans="1:58" ht="18" customHeight="1">
      <c r="A33" s="334">
        <v>21</v>
      </c>
      <c r="B33" s="335"/>
      <c r="C33" s="336"/>
      <c r="D33" s="230"/>
      <c r="E33" s="231"/>
      <c r="F33" s="231"/>
      <c r="G33" s="231"/>
      <c r="H33" s="320"/>
      <c r="I33" s="279"/>
      <c r="J33" s="280"/>
      <c r="K33" s="280"/>
      <c r="L33" s="280"/>
      <c r="M33" s="280"/>
      <c r="N33" s="280"/>
      <c r="O33" s="280"/>
      <c r="P33" s="280"/>
      <c r="Q33" s="280"/>
      <c r="R33" s="280"/>
      <c r="S33" s="281"/>
      <c r="T33" s="297"/>
      <c r="U33" s="298"/>
      <c r="V33" s="255"/>
      <c r="W33" s="256"/>
      <c r="X33" s="245"/>
      <c r="Y33" s="246"/>
      <c r="Z33" s="246"/>
      <c r="AA33" s="246"/>
      <c r="AB33" s="246"/>
      <c r="AC33" s="246"/>
      <c r="AD33" s="246"/>
      <c r="AE33" s="246"/>
      <c r="AF33" s="246"/>
      <c r="AG33" s="247"/>
      <c r="AH33" s="108">
        <f t="shared" si="1"/>
      </c>
      <c r="AI33" s="109"/>
      <c r="AJ33" s="109"/>
      <c r="AK33" s="109"/>
      <c r="AL33" s="109"/>
      <c r="AM33" s="109"/>
      <c r="AN33" s="109"/>
      <c r="AO33" s="109"/>
      <c r="AP33" s="109"/>
      <c r="AQ33" s="110"/>
      <c r="AR33" s="230"/>
      <c r="AS33" s="231"/>
      <c r="AT33" s="231"/>
      <c r="AU33" s="231"/>
      <c r="AV33" s="231"/>
      <c r="AW33" s="231"/>
      <c r="AX33" s="232"/>
      <c r="AY33" s="100"/>
      <c r="BF33" s="101">
        <f t="shared" si="0"/>
      </c>
    </row>
    <row r="34" spans="1:58" ht="18" customHeight="1">
      <c r="A34" s="321">
        <v>22</v>
      </c>
      <c r="B34" s="322"/>
      <c r="C34" s="323"/>
      <c r="D34" s="213"/>
      <c r="E34" s="214"/>
      <c r="F34" s="214"/>
      <c r="G34" s="214"/>
      <c r="H34" s="295"/>
      <c r="I34" s="266"/>
      <c r="J34" s="267"/>
      <c r="K34" s="267"/>
      <c r="L34" s="267"/>
      <c r="M34" s="267"/>
      <c r="N34" s="267"/>
      <c r="O34" s="267"/>
      <c r="P34" s="267"/>
      <c r="Q34" s="267"/>
      <c r="R34" s="267"/>
      <c r="S34" s="268"/>
      <c r="T34" s="262"/>
      <c r="U34" s="263"/>
      <c r="V34" s="251"/>
      <c r="W34" s="252"/>
      <c r="X34" s="248"/>
      <c r="Y34" s="249"/>
      <c r="Z34" s="249"/>
      <c r="AA34" s="249"/>
      <c r="AB34" s="249"/>
      <c r="AC34" s="249"/>
      <c r="AD34" s="249"/>
      <c r="AE34" s="249"/>
      <c r="AF34" s="249"/>
      <c r="AG34" s="250"/>
      <c r="AH34" s="114">
        <f t="shared" si="1"/>
      </c>
      <c r="AI34" s="115"/>
      <c r="AJ34" s="115"/>
      <c r="AK34" s="115"/>
      <c r="AL34" s="115"/>
      <c r="AM34" s="115"/>
      <c r="AN34" s="115"/>
      <c r="AO34" s="115"/>
      <c r="AP34" s="115"/>
      <c r="AQ34" s="116"/>
      <c r="AR34" s="213"/>
      <c r="AS34" s="214"/>
      <c r="AT34" s="214"/>
      <c r="AU34" s="214"/>
      <c r="AV34" s="214"/>
      <c r="AW34" s="214"/>
      <c r="AX34" s="215"/>
      <c r="AY34" s="100"/>
      <c r="BF34" s="101">
        <f t="shared" si="0"/>
      </c>
    </row>
    <row r="35" spans="1:58" ht="18" customHeight="1">
      <c r="A35" s="321">
        <v>23</v>
      </c>
      <c r="B35" s="322"/>
      <c r="C35" s="323"/>
      <c r="D35" s="213"/>
      <c r="E35" s="214"/>
      <c r="F35" s="214"/>
      <c r="G35" s="214"/>
      <c r="H35" s="295"/>
      <c r="I35" s="266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T35" s="262"/>
      <c r="U35" s="263"/>
      <c r="V35" s="251"/>
      <c r="W35" s="252"/>
      <c r="X35" s="248"/>
      <c r="Y35" s="249"/>
      <c r="Z35" s="249"/>
      <c r="AA35" s="249"/>
      <c r="AB35" s="249"/>
      <c r="AC35" s="249"/>
      <c r="AD35" s="249"/>
      <c r="AE35" s="249"/>
      <c r="AF35" s="249"/>
      <c r="AG35" s="250"/>
      <c r="AH35" s="114">
        <f t="shared" si="1"/>
      </c>
      <c r="AI35" s="115"/>
      <c r="AJ35" s="115"/>
      <c r="AK35" s="115"/>
      <c r="AL35" s="115"/>
      <c r="AM35" s="115"/>
      <c r="AN35" s="115"/>
      <c r="AO35" s="115"/>
      <c r="AP35" s="115"/>
      <c r="AQ35" s="116"/>
      <c r="AR35" s="213"/>
      <c r="AS35" s="214"/>
      <c r="AT35" s="214"/>
      <c r="AU35" s="214"/>
      <c r="AV35" s="214"/>
      <c r="AW35" s="214"/>
      <c r="AX35" s="215"/>
      <c r="AY35" s="100"/>
      <c r="BF35" s="101">
        <f t="shared" si="0"/>
      </c>
    </row>
    <row r="36" spans="1:58" ht="18" customHeight="1">
      <c r="A36" s="321">
        <v>24</v>
      </c>
      <c r="B36" s="322"/>
      <c r="C36" s="323"/>
      <c r="D36" s="213"/>
      <c r="E36" s="214"/>
      <c r="F36" s="214"/>
      <c r="G36" s="214"/>
      <c r="H36" s="295"/>
      <c r="I36" s="266"/>
      <c r="J36" s="267"/>
      <c r="K36" s="267"/>
      <c r="L36" s="267"/>
      <c r="M36" s="267"/>
      <c r="N36" s="267"/>
      <c r="O36" s="267"/>
      <c r="P36" s="267"/>
      <c r="Q36" s="267"/>
      <c r="R36" s="267"/>
      <c r="S36" s="268"/>
      <c r="T36" s="262"/>
      <c r="U36" s="263"/>
      <c r="V36" s="251"/>
      <c r="W36" s="252"/>
      <c r="X36" s="248"/>
      <c r="Y36" s="249"/>
      <c r="Z36" s="249"/>
      <c r="AA36" s="249"/>
      <c r="AB36" s="249"/>
      <c r="AC36" s="249"/>
      <c r="AD36" s="249"/>
      <c r="AE36" s="249"/>
      <c r="AF36" s="249"/>
      <c r="AG36" s="250"/>
      <c r="AH36" s="114">
        <f t="shared" si="1"/>
      </c>
      <c r="AI36" s="115"/>
      <c r="AJ36" s="115"/>
      <c r="AK36" s="115"/>
      <c r="AL36" s="115"/>
      <c r="AM36" s="115"/>
      <c r="AN36" s="115"/>
      <c r="AO36" s="115"/>
      <c r="AP36" s="115"/>
      <c r="AQ36" s="116"/>
      <c r="AR36" s="213"/>
      <c r="AS36" s="214"/>
      <c r="AT36" s="214"/>
      <c r="AU36" s="214"/>
      <c r="AV36" s="214"/>
      <c r="AW36" s="214"/>
      <c r="AX36" s="215"/>
      <c r="AY36" s="100"/>
      <c r="BF36" s="101">
        <f t="shared" si="0"/>
      </c>
    </row>
    <row r="37" spans="1:58" ht="18" customHeight="1" thickBot="1">
      <c r="A37" s="324">
        <v>25</v>
      </c>
      <c r="B37" s="325"/>
      <c r="C37" s="326"/>
      <c r="D37" s="216"/>
      <c r="E37" s="217"/>
      <c r="F37" s="217"/>
      <c r="G37" s="217"/>
      <c r="H37" s="296"/>
      <c r="I37" s="259"/>
      <c r="J37" s="260"/>
      <c r="K37" s="260"/>
      <c r="L37" s="260"/>
      <c r="M37" s="260"/>
      <c r="N37" s="260"/>
      <c r="O37" s="260"/>
      <c r="P37" s="260"/>
      <c r="Q37" s="260"/>
      <c r="R37" s="260"/>
      <c r="S37" s="261"/>
      <c r="T37" s="264"/>
      <c r="U37" s="265"/>
      <c r="V37" s="253"/>
      <c r="W37" s="254"/>
      <c r="X37" s="242"/>
      <c r="Y37" s="243"/>
      <c r="Z37" s="243"/>
      <c r="AA37" s="243"/>
      <c r="AB37" s="243"/>
      <c r="AC37" s="243"/>
      <c r="AD37" s="243"/>
      <c r="AE37" s="243"/>
      <c r="AF37" s="243"/>
      <c r="AG37" s="244"/>
      <c r="AH37" s="117">
        <f t="shared" si="1"/>
      </c>
      <c r="AI37" s="118"/>
      <c r="AJ37" s="118"/>
      <c r="AK37" s="118"/>
      <c r="AL37" s="118"/>
      <c r="AM37" s="118"/>
      <c r="AN37" s="118"/>
      <c r="AO37" s="118"/>
      <c r="AP37" s="118"/>
      <c r="AQ37" s="119"/>
      <c r="AR37" s="216"/>
      <c r="AS37" s="217"/>
      <c r="AT37" s="217"/>
      <c r="AU37" s="217"/>
      <c r="AV37" s="217"/>
      <c r="AW37" s="217"/>
      <c r="AX37" s="218"/>
      <c r="AY37" s="100"/>
      <c r="BF37" s="101">
        <f t="shared" si="0"/>
      </c>
    </row>
    <row r="38" spans="1:51" ht="18" customHeight="1">
      <c r="A38" s="173" t="s">
        <v>16</v>
      </c>
      <c r="B38" s="174"/>
      <c r="C38" s="174"/>
      <c r="D38" s="174"/>
      <c r="E38" s="174"/>
      <c r="F38" s="174"/>
      <c r="G38" s="174"/>
      <c r="H38" s="175"/>
      <c r="I38" s="162" t="s">
        <v>19</v>
      </c>
      <c r="J38" s="163"/>
      <c r="K38" s="163"/>
      <c r="L38" s="163"/>
      <c r="M38" s="163"/>
      <c r="N38" s="163"/>
      <c r="O38" s="163"/>
      <c r="P38" s="163"/>
      <c r="Q38" s="163"/>
      <c r="R38" s="163"/>
      <c r="S38" s="164"/>
      <c r="T38" s="144"/>
      <c r="U38" s="145"/>
      <c r="V38" s="145"/>
      <c r="W38" s="145"/>
      <c r="X38" s="145"/>
      <c r="Y38" s="145"/>
      <c r="Z38" s="151" t="s">
        <v>88</v>
      </c>
      <c r="AA38" s="151"/>
      <c r="AB38" s="151"/>
      <c r="AC38" s="151" t="s">
        <v>86</v>
      </c>
      <c r="AD38" s="151"/>
      <c r="AE38" s="151"/>
      <c r="AF38" s="157">
        <v>1000</v>
      </c>
      <c r="AG38" s="157"/>
      <c r="AH38" s="157"/>
      <c r="AI38" s="157"/>
      <c r="AJ38" s="151" t="s">
        <v>85</v>
      </c>
      <c r="AK38" s="151"/>
      <c r="AL38" s="83"/>
      <c r="AM38" s="83"/>
      <c r="AN38" s="83"/>
      <c r="AO38" s="132">
        <f>IF(T38="",0,T38*AF38)</f>
        <v>0</v>
      </c>
      <c r="AP38" s="133"/>
      <c r="AQ38" s="133"/>
      <c r="AR38" s="133"/>
      <c r="AS38" s="133"/>
      <c r="AT38" s="133"/>
      <c r="AU38" s="133"/>
      <c r="AV38" s="133"/>
      <c r="AW38" s="151" t="s">
        <v>15</v>
      </c>
      <c r="AX38" s="158"/>
      <c r="AY38" s="100"/>
    </row>
    <row r="39" spans="1:51" ht="18" customHeight="1">
      <c r="A39" s="176"/>
      <c r="B39" s="177"/>
      <c r="C39" s="177"/>
      <c r="D39" s="177"/>
      <c r="E39" s="177"/>
      <c r="F39" s="177"/>
      <c r="G39" s="177"/>
      <c r="H39" s="178"/>
      <c r="I39" s="165" t="s">
        <v>20</v>
      </c>
      <c r="J39" s="166"/>
      <c r="K39" s="166"/>
      <c r="L39" s="166"/>
      <c r="M39" s="166"/>
      <c r="N39" s="166"/>
      <c r="O39" s="166"/>
      <c r="P39" s="166"/>
      <c r="Q39" s="166"/>
      <c r="R39" s="166"/>
      <c r="S39" s="167"/>
      <c r="T39" s="146"/>
      <c r="U39" s="147"/>
      <c r="V39" s="147"/>
      <c r="W39" s="147"/>
      <c r="X39" s="147"/>
      <c r="Y39" s="147"/>
      <c r="Z39" s="150" t="s">
        <v>88</v>
      </c>
      <c r="AA39" s="150"/>
      <c r="AB39" s="150"/>
      <c r="AC39" s="150" t="s">
        <v>86</v>
      </c>
      <c r="AD39" s="150"/>
      <c r="AE39" s="150"/>
      <c r="AF39" s="152">
        <v>800</v>
      </c>
      <c r="AG39" s="152"/>
      <c r="AH39" s="152"/>
      <c r="AI39" s="152"/>
      <c r="AJ39" s="150" t="s">
        <v>85</v>
      </c>
      <c r="AK39" s="150"/>
      <c r="AL39" s="84"/>
      <c r="AM39" s="84"/>
      <c r="AN39" s="84"/>
      <c r="AO39" s="134">
        <f>IF(T39="",0,T39*AF39)</f>
        <v>0</v>
      </c>
      <c r="AP39" s="135"/>
      <c r="AQ39" s="135"/>
      <c r="AR39" s="135"/>
      <c r="AS39" s="135"/>
      <c r="AT39" s="135"/>
      <c r="AU39" s="135"/>
      <c r="AV39" s="135"/>
      <c r="AW39" s="150" t="s">
        <v>15</v>
      </c>
      <c r="AX39" s="159"/>
      <c r="AY39" s="100"/>
    </row>
    <row r="40" spans="1:51" ht="18" customHeight="1">
      <c r="A40" s="176"/>
      <c r="B40" s="177"/>
      <c r="C40" s="177"/>
      <c r="D40" s="177"/>
      <c r="E40" s="177"/>
      <c r="F40" s="177"/>
      <c r="G40" s="177"/>
      <c r="H40" s="178"/>
      <c r="I40" s="165" t="s">
        <v>21</v>
      </c>
      <c r="J40" s="166"/>
      <c r="K40" s="166"/>
      <c r="L40" s="166"/>
      <c r="M40" s="166"/>
      <c r="N40" s="166"/>
      <c r="O40" s="166"/>
      <c r="P40" s="166"/>
      <c r="Q40" s="166"/>
      <c r="R40" s="166"/>
      <c r="S40" s="167"/>
      <c r="T40" s="146"/>
      <c r="U40" s="147"/>
      <c r="V40" s="147"/>
      <c r="W40" s="147"/>
      <c r="X40" s="147"/>
      <c r="Y40" s="147"/>
      <c r="Z40" s="150" t="s">
        <v>88</v>
      </c>
      <c r="AA40" s="150"/>
      <c r="AB40" s="150"/>
      <c r="AC40" s="150" t="s">
        <v>86</v>
      </c>
      <c r="AD40" s="150"/>
      <c r="AE40" s="150"/>
      <c r="AF40" s="152">
        <v>500</v>
      </c>
      <c r="AG40" s="152"/>
      <c r="AH40" s="152"/>
      <c r="AI40" s="152"/>
      <c r="AJ40" s="150" t="s">
        <v>85</v>
      </c>
      <c r="AK40" s="150"/>
      <c r="AL40" s="84"/>
      <c r="AM40" s="84"/>
      <c r="AN40" s="84"/>
      <c r="AO40" s="134">
        <f>IF(T40="",0,T40*AF40)</f>
        <v>0</v>
      </c>
      <c r="AP40" s="135"/>
      <c r="AQ40" s="135"/>
      <c r="AR40" s="135"/>
      <c r="AS40" s="135"/>
      <c r="AT40" s="135"/>
      <c r="AU40" s="135"/>
      <c r="AV40" s="135"/>
      <c r="AW40" s="150" t="s">
        <v>15</v>
      </c>
      <c r="AX40" s="159"/>
      <c r="AY40" s="100"/>
    </row>
    <row r="41" spans="1:51" ht="18" customHeight="1" thickBot="1">
      <c r="A41" s="179"/>
      <c r="B41" s="180"/>
      <c r="C41" s="180"/>
      <c r="D41" s="180"/>
      <c r="E41" s="180"/>
      <c r="F41" s="180"/>
      <c r="G41" s="180"/>
      <c r="H41" s="181"/>
      <c r="I41" s="168" t="s">
        <v>22</v>
      </c>
      <c r="J41" s="169"/>
      <c r="K41" s="169"/>
      <c r="L41" s="169"/>
      <c r="M41" s="169"/>
      <c r="N41" s="169"/>
      <c r="O41" s="169"/>
      <c r="P41" s="169"/>
      <c r="Q41" s="169"/>
      <c r="R41" s="169"/>
      <c r="S41" s="170"/>
      <c r="T41" s="148"/>
      <c r="U41" s="149"/>
      <c r="V41" s="149"/>
      <c r="W41" s="149"/>
      <c r="X41" s="149"/>
      <c r="Y41" s="149"/>
      <c r="Z41" s="153" t="s">
        <v>88</v>
      </c>
      <c r="AA41" s="153"/>
      <c r="AB41" s="153"/>
      <c r="AC41" s="153" t="s">
        <v>86</v>
      </c>
      <c r="AD41" s="153"/>
      <c r="AE41" s="153"/>
      <c r="AF41" s="156"/>
      <c r="AG41" s="156"/>
      <c r="AH41" s="156"/>
      <c r="AI41" s="156"/>
      <c r="AJ41" s="153" t="s">
        <v>85</v>
      </c>
      <c r="AK41" s="153"/>
      <c r="AL41" s="85"/>
      <c r="AM41" s="85"/>
      <c r="AN41" s="85"/>
      <c r="AO41" s="136">
        <f>IF(T41="",0,T41*AF41)</f>
        <v>0</v>
      </c>
      <c r="AP41" s="137"/>
      <c r="AQ41" s="137"/>
      <c r="AR41" s="137"/>
      <c r="AS41" s="137"/>
      <c r="AT41" s="137"/>
      <c r="AU41" s="137"/>
      <c r="AV41" s="137"/>
      <c r="AW41" s="153" t="s">
        <v>15</v>
      </c>
      <c r="AX41" s="160"/>
      <c r="AY41" s="100"/>
    </row>
    <row r="42" spans="1:51" ht="18" customHeight="1" thickBot="1">
      <c r="A42" s="171" t="s">
        <v>17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72"/>
      <c r="P42" s="122">
        <v>700</v>
      </c>
      <c r="Q42" s="123"/>
      <c r="R42" s="123"/>
      <c r="S42" s="123"/>
      <c r="T42" s="126" t="s">
        <v>85</v>
      </c>
      <c r="U42" s="126"/>
      <c r="V42" s="123" t="s">
        <v>86</v>
      </c>
      <c r="W42" s="123"/>
      <c r="X42" s="123"/>
      <c r="Y42" s="120"/>
      <c r="Z42" s="120"/>
      <c r="AA42" s="120"/>
      <c r="AB42" s="120"/>
      <c r="AC42" s="120"/>
      <c r="AD42" s="120"/>
      <c r="AE42" s="161" t="s">
        <v>87</v>
      </c>
      <c r="AF42" s="161"/>
      <c r="AG42" s="78"/>
      <c r="AH42" s="78"/>
      <c r="AI42" s="78"/>
      <c r="AJ42" s="79"/>
      <c r="AK42" s="79"/>
      <c r="AL42" s="79"/>
      <c r="AM42" s="79"/>
      <c r="AN42" s="79"/>
      <c r="AO42" s="132">
        <f>IF(Y42="",0,P42*Y42)</f>
        <v>0</v>
      </c>
      <c r="AP42" s="133"/>
      <c r="AQ42" s="133"/>
      <c r="AR42" s="133"/>
      <c r="AS42" s="133"/>
      <c r="AT42" s="133"/>
      <c r="AU42" s="133"/>
      <c r="AV42" s="133"/>
      <c r="AW42" s="151" t="s">
        <v>15</v>
      </c>
      <c r="AX42" s="158"/>
      <c r="AY42" s="100"/>
    </row>
    <row r="43" spans="1:51" ht="18" customHeight="1" thickBot="1">
      <c r="A43" s="124" t="s">
        <v>24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5"/>
      <c r="T43" s="141" t="s">
        <v>18</v>
      </c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3"/>
      <c r="AO43" s="138">
        <f>SUM(AO38:AV42)</f>
        <v>0</v>
      </c>
      <c r="AP43" s="139"/>
      <c r="AQ43" s="139"/>
      <c r="AR43" s="139"/>
      <c r="AS43" s="139"/>
      <c r="AT43" s="139"/>
      <c r="AU43" s="139"/>
      <c r="AV43" s="139"/>
      <c r="AW43" s="154" t="s">
        <v>15</v>
      </c>
      <c r="AX43" s="155"/>
      <c r="AY43" s="100"/>
    </row>
    <row r="44" spans="1:51" ht="14.2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04"/>
    </row>
    <row r="45" spans="3:51" ht="6" customHeight="1" thickBot="1">
      <c r="C45" s="1"/>
      <c r="D45" s="1"/>
      <c r="E45" s="1"/>
      <c r="F45" s="1"/>
      <c r="G45" s="1"/>
      <c r="H45" s="1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1"/>
      <c r="AR45" s="3"/>
      <c r="AS45" s="3"/>
      <c r="AT45" s="3"/>
      <c r="AU45" s="3"/>
      <c r="AV45" s="3"/>
      <c r="AW45" s="1"/>
      <c r="AX45" s="1"/>
      <c r="AY45" s="104"/>
    </row>
    <row r="46" spans="1:51" ht="32.25" customHeight="1" thickBot="1">
      <c r="A46" s="121"/>
      <c r="B46" s="121"/>
      <c r="C46" s="127" t="s">
        <v>101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9"/>
      <c r="AY46" s="104"/>
    </row>
    <row r="47" spans="1:59" ht="10.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9"/>
      <c r="AS47" s="9"/>
      <c r="AT47" s="9"/>
      <c r="AU47" s="9"/>
      <c r="AV47" s="9"/>
      <c r="AZ47" s="105"/>
      <c r="BA47" s="105"/>
      <c r="BB47" s="105"/>
      <c r="BC47" s="105"/>
      <c r="BD47" s="105"/>
      <c r="BE47" s="105"/>
      <c r="BF47" s="105"/>
      <c r="BG47" s="104"/>
    </row>
    <row r="48" spans="1:59" ht="4.5" customHeight="1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Z48" s="105"/>
      <c r="BA48" s="105"/>
      <c r="BB48" s="105"/>
      <c r="BC48" s="105"/>
      <c r="BD48" s="105"/>
      <c r="BE48" s="105"/>
      <c r="BF48" s="105"/>
      <c r="BG48" s="104"/>
    </row>
    <row r="49" spans="3:59" ht="17.2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1"/>
      <c r="AQ49" s="131"/>
      <c r="AZ49" s="105"/>
      <c r="BA49" s="105"/>
      <c r="BB49" s="105"/>
      <c r="BC49" s="105"/>
      <c r="BD49" s="105"/>
      <c r="BE49" s="105"/>
      <c r="BF49" s="105"/>
      <c r="BG49" s="104"/>
    </row>
    <row r="50" spans="3:59" ht="13.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Z50" s="105"/>
      <c r="BA50" s="105"/>
      <c r="BB50" s="105"/>
      <c r="BC50" s="105"/>
      <c r="BD50" s="105"/>
      <c r="BE50" s="105"/>
      <c r="BF50" s="105"/>
      <c r="BG50" s="104"/>
    </row>
    <row r="51" spans="3:59" ht="13.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Z51" s="105"/>
      <c r="BA51" s="105"/>
      <c r="BB51" s="105"/>
      <c r="BC51" s="105"/>
      <c r="BD51" s="105"/>
      <c r="BE51" s="105"/>
      <c r="BF51" s="105"/>
      <c r="BG51" s="104"/>
    </row>
    <row r="52" spans="3:59" ht="13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Z52" s="105"/>
      <c r="BA52" s="105"/>
      <c r="BB52" s="105"/>
      <c r="BC52" s="105"/>
      <c r="BD52" s="105"/>
      <c r="BE52" s="105"/>
      <c r="BF52" s="105"/>
      <c r="BG52" s="104"/>
    </row>
    <row r="53" spans="3:59" ht="13.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Z53" s="105"/>
      <c r="BA53" s="105"/>
      <c r="BB53" s="105"/>
      <c r="BC53" s="105"/>
      <c r="BD53" s="105"/>
      <c r="BE53" s="105"/>
      <c r="BF53" s="105"/>
      <c r="BG53" s="104"/>
    </row>
    <row r="54" spans="3:59" ht="13.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P54" s="1"/>
      <c r="AQ54" s="1"/>
      <c r="AZ54" s="105"/>
      <c r="BA54" s="105"/>
      <c r="BB54" s="105"/>
      <c r="BC54" s="105"/>
      <c r="BD54" s="105"/>
      <c r="BE54" s="105"/>
      <c r="BF54" s="105"/>
      <c r="BG54" s="104"/>
    </row>
    <row r="55" spans="3:59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Z55" s="105"/>
      <c r="BA55" s="105"/>
      <c r="BB55" s="105"/>
      <c r="BC55" s="105"/>
      <c r="BD55" s="105"/>
      <c r="BE55" s="105"/>
      <c r="BF55" s="105"/>
      <c r="BG55" s="104"/>
    </row>
    <row r="56" spans="3:59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Z56" s="105"/>
      <c r="BA56" s="105"/>
      <c r="BB56" s="105"/>
      <c r="BC56" s="105"/>
      <c r="BD56" s="105"/>
      <c r="BE56" s="105"/>
      <c r="BF56" s="105"/>
      <c r="BG56" s="104"/>
    </row>
    <row r="57" spans="3:59" ht="13.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Z57" s="105"/>
      <c r="BA57" s="105"/>
      <c r="BB57" s="105"/>
      <c r="BC57" s="105"/>
      <c r="BD57" s="105"/>
      <c r="BE57" s="105"/>
      <c r="BF57" s="105"/>
      <c r="BG57" s="104"/>
    </row>
    <row r="58" spans="3:59" ht="13.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Z58" s="105"/>
      <c r="BA58" s="105"/>
      <c r="BB58" s="105"/>
      <c r="BC58" s="105"/>
      <c r="BD58" s="105"/>
      <c r="BE58" s="105"/>
      <c r="BF58" s="105"/>
      <c r="BG58" s="104"/>
    </row>
    <row r="59" spans="3:59" ht="13.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Z59" s="105"/>
      <c r="BA59" s="105"/>
      <c r="BB59" s="105"/>
      <c r="BC59" s="105"/>
      <c r="BD59" s="105"/>
      <c r="BE59" s="105"/>
      <c r="BF59" s="105"/>
      <c r="BG59" s="104"/>
    </row>
    <row r="60" spans="3:59" ht="13.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Z60" s="105"/>
      <c r="BA60" s="105"/>
      <c r="BB60" s="105"/>
      <c r="BC60" s="105"/>
      <c r="BD60" s="105"/>
      <c r="BE60" s="105"/>
      <c r="BF60" s="105"/>
      <c r="BG60" s="104"/>
    </row>
    <row r="61" spans="3:43" ht="13.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3:43" ht="13.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3:43" ht="13.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3:43" ht="13.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3:43" ht="13.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3:43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3:43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3:43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3:43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3:43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3:43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3:43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</sheetData>
  <sheetProtection/>
  <mergeCells count="302">
    <mergeCell ref="A13:C13"/>
    <mergeCell ref="A14:C14"/>
    <mergeCell ref="A15:C15"/>
    <mergeCell ref="A16:C16"/>
    <mergeCell ref="A17:C17"/>
    <mergeCell ref="A18:C18"/>
    <mergeCell ref="A33:C33"/>
    <mergeCell ref="A34:C34"/>
    <mergeCell ref="A35:C35"/>
    <mergeCell ref="A36:C36"/>
    <mergeCell ref="A25:C25"/>
    <mergeCell ref="A26:C26"/>
    <mergeCell ref="A27:C27"/>
    <mergeCell ref="A28:C28"/>
    <mergeCell ref="A29:C29"/>
    <mergeCell ref="A30:C30"/>
    <mergeCell ref="A19:C19"/>
    <mergeCell ref="A20:C20"/>
    <mergeCell ref="A21:C21"/>
    <mergeCell ref="A22:C22"/>
    <mergeCell ref="A23:C23"/>
    <mergeCell ref="A24:C24"/>
    <mergeCell ref="A37:C37"/>
    <mergeCell ref="A11:C12"/>
    <mergeCell ref="D11:H12"/>
    <mergeCell ref="D13:H13"/>
    <mergeCell ref="D14:H14"/>
    <mergeCell ref="D15:H15"/>
    <mergeCell ref="D16:H16"/>
    <mergeCell ref="D17:H17"/>
    <mergeCell ref="D18:H18"/>
    <mergeCell ref="D19:H19"/>
    <mergeCell ref="D37:H37"/>
    <mergeCell ref="D26:H26"/>
    <mergeCell ref="D27:H27"/>
    <mergeCell ref="D28:H28"/>
    <mergeCell ref="D29:H29"/>
    <mergeCell ref="D30:H30"/>
    <mergeCell ref="D31:H31"/>
    <mergeCell ref="T34:U34"/>
    <mergeCell ref="T35:U35"/>
    <mergeCell ref="T36:U36"/>
    <mergeCell ref="D32:H32"/>
    <mergeCell ref="D33:H33"/>
    <mergeCell ref="D34:H34"/>
    <mergeCell ref="D35:H35"/>
    <mergeCell ref="D36:H36"/>
    <mergeCell ref="I32:S32"/>
    <mergeCell ref="I33:S33"/>
    <mergeCell ref="A9:C10"/>
    <mergeCell ref="T30:U30"/>
    <mergeCell ref="T31:U31"/>
    <mergeCell ref="T32:U32"/>
    <mergeCell ref="T33:U33"/>
    <mergeCell ref="D23:H23"/>
    <mergeCell ref="D24:H24"/>
    <mergeCell ref="D25:H25"/>
    <mergeCell ref="A31:C31"/>
    <mergeCell ref="A32:C32"/>
    <mergeCell ref="I26:S26"/>
    <mergeCell ref="I27:S27"/>
    <mergeCell ref="T28:U28"/>
    <mergeCell ref="T29:U29"/>
    <mergeCell ref="I29:S29"/>
    <mergeCell ref="D9:H10"/>
    <mergeCell ref="T17:U17"/>
    <mergeCell ref="T18:U18"/>
    <mergeCell ref="T24:U24"/>
    <mergeCell ref="T19:U19"/>
    <mergeCell ref="T25:U25"/>
    <mergeCell ref="I21:S21"/>
    <mergeCell ref="I22:S22"/>
    <mergeCell ref="T9:U10"/>
    <mergeCell ref="V9:W10"/>
    <mergeCell ref="T11:U12"/>
    <mergeCell ref="V11:W12"/>
    <mergeCell ref="I13:S13"/>
    <mergeCell ref="I14:S14"/>
    <mergeCell ref="T14:U14"/>
    <mergeCell ref="I16:S16"/>
    <mergeCell ref="T13:U13"/>
    <mergeCell ref="I30:S30"/>
    <mergeCell ref="I31:S31"/>
    <mergeCell ref="T20:U20"/>
    <mergeCell ref="T21:U21"/>
    <mergeCell ref="T22:U22"/>
    <mergeCell ref="T23:U23"/>
    <mergeCell ref="I28:S28"/>
    <mergeCell ref="T16:U16"/>
    <mergeCell ref="A8:O8"/>
    <mergeCell ref="I23:S23"/>
    <mergeCell ref="I24:S24"/>
    <mergeCell ref="I25:S25"/>
    <mergeCell ref="I9:S10"/>
    <mergeCell ref="I11:S12"/>
    <mergeCell ref="D20:H20"/>
    <mergeCell ref="D21:H21"/>
    <mergeCell ref="D22:H22"/>
    <mergeCell ref="I15:S15"/>
    <mergeCell ref="I34:S34"/>
    <mergeCell ref="I35:S35"/>
    <mergeCell ref="I36:S36"/>
    <mergeCell ref="I37:S37"/>
    <mergeCell ref="A3:O3"/>
    <mergeCell ref="A4:O4"/>
    <mergeCell ref="A5:O5"/>
    <mergeCell ref="A6:O6"/>
    <mergeCell ref="A7:O7"/>
    <mergeCell ref="I18:S18"/>
    <mergeCell ref="T37:U37"/>
    <mergeCell ref="V13:W13"/>
    <mergeCell ref="V14:W14"/>
    <mergeCell ref="V15:W15"/>
    <mergeCell ref="V16:W16"/>
    <mergeCell ref="V17:W17"/>
    <mergeCell ref="V18:W18"/>
    <mergeCell ref="V19:W19"/>
    <mergeCell ref="V20:W20"/>
    <mergeCell ref="T15:U15"/>
    <mergeCell ref="V23:W23"/>
    <mergeCell ref="V24:W24"/>
    <mergeCell ref="V25:W25"/>
    <mergeCell ref="V26:W26"/>
    <mergeCell ref="V27:W27"/>
    <mergeCell ref="I17:S17"/>
    <mergeCell ref="T26:U26"/>
    <mergeCell ref="T27:U27"/>
    <mergeCell ref="I19:S19"/>
    <mergeCell ref="I20:S20"/>
    <mergeCell ref="X12:AG12"/>
    <mergeCell ref="X13:AG13"/>
    <mergeCell ref="X14:AG14"/>
    <mergeCell ref="X15:AG15"/>
    <mergeCell ref="X16:AG16"/>
    <mergeCell ref="V28:W28"/>
    <mergeCell ref="X21:AG21"/>
    <mergeCell ref="X22:AG22"/>
    <mergeCell ref="V21:W21"/>
    <mergeCell ref="V22:W22"/>
    <mergeCell ref="V34:W34"/>
    <mergeCell ref="V35:W35"/>
    <mergeCell ref="V36:W36"/>
    <mergeCell ref="V37:W37"/>
    <mergeCell ref="V29:W29"/>
    <mergeCell ref="V30:W30"/>
    <mergeCell ref="V31:W31"/>
    <mergeCell ref="V32:W32"/>
    <mergeCell ref="V33:W33"/>
    <mergeCell ref="X33:AG33"/>
    <mergeCell ref="X34:AG34"/>
    <mergeCell ref="X23:AG23"/>
    <mergeCell ref="X24:AG24"/>
    <mergeCell ref="X25:AG25"/>
    <mergeCell ref="X26:AG26"/>
    <mergeCell ref="X27:AG27"/>
    <mergeCell ref="X28:AG28"/>
    <mergeCell ref="X36:AG36"/>
    <mergeCell ref="X37:AG37"/>
    <mergeCell ref="AH34:AQ34"/>
    <mergeCell ref="AH35:AQ35"/>
    <mergeCell ref="AH36:AQ36"/>
    <mergeCell ref="AH37:AQ37"/>
    <mergeCell ref="AH32:AQ32"/>
    <mergeCell ref="AH33:AQ33"/>
    <mergeCell ref="AH29:AQ29"/>
    <mergeCell ref="AH18:AQ18"/>
    <mergeCell ref="AH19:AQ19"/>
    <mergeCell ref="X35:AG35"/>
    <mergeCell ref="X29:AG29"/>
    <mergeCell ref="X30:AG30"/>
    <mergeCell ref="X31:AG31"/>
    <mergeCell ref="X32:AG32"/>
    <mergeCell ref="AH25:AQ25"/>
    <mergeCell ref="AH26:AQ26"/>
    <mergeCell ref="AH27:AQ27"/>
    <mergeCell ref="AH28:AQ28"/>
    <mergeCell ref="AH30:AQ30"/>
    <mergeCell ref="AH31:AQ31"/>
    <mergeCell ref="X11:AQ11"/>
    <mergeCell ref="AH21:AQ21"/>
    <mergeCell ref="AH22:AQ22"/>
    <mergeCell ref="AH20:AQ20"/>
    <mergeCell ref="AH23:AQ23"/>
    <mergeCell ref="AH24:AQ24"/>
    <mergeCell ref="X17:AG17"/>
    <mergeCell ref="X18:AG18"/>
    <mergeCell ref="X19:AG19"/>
    <mergeCell ref="X20:AG20"/>
    <mergeCell ref="AR11:AX11"/>
    <mergeCell ref="AR12:AX12"/>
    <mergeCell ref="AR13:AX13"/>
    <mergeCell ref="AR14:AX14"/>
    <mergeCell ref="AR15:AX15"/>
    <mergeCell ref="AR16:AX16"/>
    <mergeCell ref="AR17:AX17"/>
    <mergeCell ref="AR18:AX18"/>
    <mergeCell ref="AR19:AX19"/>
    <mergeCell ref="AR20:AX20"/>
    <mergeCell ref="AR21:AX21"/>
    <mergeCell ref="AR22:AX22"/>
    <mergeCell ref="AR23:AX23"/>
    <mergeCell ref="AR24:AX24"/>
    <mergeCell ref="AR25:AX25"/>
    <mergeCell ref="AR26:AX26"/>
    <mergeCell ref="AR27:AX27"/>
    <mergeCell ref="AR28:AX28"/>
    <mergeCell ref="AR29:AX29"/>
    <mergeCell ref="AR30:AX30"/>
    <mergeCell ref="AR31:AX31"/>
    <mergeCell ref="AR32:AX32"/>
    <mergeCell ref="AR33:AX33"/>
    <mergeCell ref="AR34:AX34"/>
    <mergeCell ref="AR35:AX35"/>
    <mergeCell ref="AR36:AX36"/>
    <mergeCell ref="AR37:AX37"/>
    <mergeCell ref="X9:AX10"/>
    <mergeCell ref="AG4:AI4"/>
    <mergeCell ref="AJ4:AL4"/>
    <mergeCell ref="AM4:AO4"/>
    <mergeCell ref="AP4:AR4"/>
    <mergeCell ref="AS4:AU4"/>
    <mergeCell ref="AV4:AX4"/>
    <mergeCell ref="AG3:AX3"/>
    <mergeCell ref="P3:AF3"/>
    <mergeCell ref="P4:AF4"/>
    <mergeCell ref="AE5:AF5"/>
    <mergeCell ref="P5:AD5"/>
    <mergeCell ref="AG5:AX5"/>
    <mergeCell ref="R7:X7"/>
    <mergeCell ref="AA7:AG7"/>
    <mergeCell ref="AJ7:AS7"/>
    <mergeCell ref="AN8:AO8"/>
    <mergeCell ref="AP8:AV8"/>
    <mergeCell ref="P8:W8"/>
    <mergeCell ref="P7:Q7"/>
    <mergeCell ref="AT7:AX7"/>
    <mergeCell ref="A38:H41"/>
    <mergeCell ref="A1:AO1"/>
    <mergeCell ref="AP1:AX1"/>
    <mergeCell ref="X8:Z8"/>
    <mergeCell ref="AB8:AF8"/>
    <mergeCell ref="Y7:Z7"/>
    <mergeCell ref="AH7:AI7"/>
    <mergeCell ref="AG8:AH8"/>
    <mergeCell ref="AI8:AM8"/>
    <mergeCell ref="P6:AX6"/>
    <mergeCell ref="AW39:AX39"/>
    <mergeCell ref="AW40:AX40"/>
    <mergeCell ref="AW41:AX41"/>
    <mergeCell ref="AW42:AX42"/>
    <mergeCell ref="AE42:AF42"/>
    <mergeCell ref="I38:S38"/>
    <mergeCell ref="I39:S39"/>
    <mergeCell ref="I40:S40"/>
    <mergeCell ref="I41:S41"/>
    <mergeCell ref="A42:O42"/>
    <mergeCell ref="AO42:AV42"/>
    <mergeCell ref="Z38:AB38"/>
    <mergeCell ref="AW43:AX43"/>
    <mergeCell ref="AF40:AI40"/>
    <mergeCell ref="AJ40:AK40"/>
    <mergeCell ref="Z41:AB41"/>
    <mergeCell ref="AF41:AI41"/>
    <mergeCell ref="AJ41:AK41"/>
    <mergeCell ref="AF38:AI38"/>
    <mergeCell ref="AW38:AX38"/>
    <mergeCell ref="AJ38:AK38"/>
    <mergeCell ref="Z39:AB39"/>
    <mergeCell ref="AF39:AI39"/>
    <mergeCell ref="AJ39:AK39"/>
    <mergeCell ref="AC40:AE40"/>
    <mergeCell ref="AC41:AE41"/>
    <mergeCell ref="T38:Y38"/>
    <mergeCell ref="T39:Y39"/>
    <mergeCell ref="T40:Y40"/>
    <mergeCell ref="T41:Y41"/>
    <mergeCell ref="Z40:AB40"/>
    <mergeCell ref="AC38:AE38"/>
    <mergeCell ref="AC39:AE39"/>
    <mergeCell ref="A47:AQ48"/>
    <mergeCell ref="T49:AO49"/>
    <mergeCell ref="AP49:AQ49"/>
    <mergeCell ref="AO38:AV38"/>
    <mergeCell ref="AO39:AV39"/>
    <mergeCell ref="AO40:AV40"/>
    <mergeCell ref="AO41:AV41"/>
    <mergeCell ref="AO43:AV43"/>
    <mergeCell ref="A44:AX44"/>
    <mergeCell ref="T43:AN43"/>
    <mergeCell ref="Y42:AD42"/>
    <mergeCell ref="A46:B46"/>
    <mergeCell ref="P42:S42"/>
    <mergeCell ref="V42:X42"/>
    <mergeCell ref="A43:S43"/>
    <mergeCell ref="T42:U42"/>
    <mergeCell ref="C46:AG46"/>
    <mergeCell ref="AH13:AQ13"/>
    <mergeCell ref="AH12:AQ12"/>
    <mergeCell ref="AH14:AQ14"/>
    <mergeCell ref="AH15:AQ15"/>
    <mergeCell ref="AH16:AQ16"/>
    <mergeCell ref="AH17:AQ17"/>
  </mergeCells>
  <dataValidations count="2">
    <dataValidation type="list" allowBlank="1" showInputMessage="1" showErrorMessage="1" sqref="X13:AG37">
      <formula1>IF(V13="男",男子,女子)</formula1>
    </dataValidation>
    <dataValidation type="list" allowBlank="1" showInputMessage="1" showErrorMessage="1" sqref="V13 V14:W37">
      <formula1>性別</formula1>
    </dataValidation>
  </dataValidations>
  <printOptions horizontalCentered="1" verticalCentered="1"/>
  <pageMargins left="0.2362204724409449" right="0.2362204724409449" top="0.3937007874015748" bottom="0.3937007874015748" header="0.31496062992125984" footer="0.3149606299212598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O23" sqref="O23"/>
    </sheetView>
  </sheetViews>
  <sheetFormatPr defaultColWidth="8.59765625" defaultRowHeight="14.25"/>
  <cols>
    <col min="1" max="1" width="0.6953125" style="13" customWidth="1"/>
    <col min="2" max="2" width="4.09765625" style="0" hidden="1" customWidth="1"/>
    <col min="3" max="3" width="6.09765625" style="14" customWidth="1"/>
    <col min="4" max="4" width="3.3984375" style="0" hidden="1" customWidth="1"/>
    <col min="5" max="5" width="15.59765625" style="0" customWidth="1"/>
    <col min="6" max="6" width="5.59765625" style="0" customWidth="1"/>
    <col min="7" max="7" width="12.69921875" style="0" customWidth="1"/>
    <col min="8" max="8" width="9.59765625" style="0" customWidth="1"/>
    <col min="9" max="9" width="0.6953125" style="0" customWidth="1"/>
    <col min="10" max="10" width="3.8984375" style="0" hidden="1" customWidth="1"/>
    <col min="11" max="11" width="6.09765625" style="0" customWidth="1"/>
    <col min="12" max="12" width="3.8984375" style="0" hidden="1" customWidth="1"/>
    <col min="13" max="13" width="15.59765625" style="0" customWidth="1"/>
    <col min="14" max="14" width="5.59765625" style="0" customWidth="1"/>
    <col min="15" max="15" width="10.3984375" style="0" customWidth="1"/>
    <col min="16" max="16" width="3.59765625" style="0" customWidth="1"/>
  </cols>
  <sheetData>
    <row r="1" spans="1:15" ht="28.5">
      <c r="A1" s="383" t="s">
        <v>98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1:15" ht="28.5">
      <c r="A2" s="383" t="s">
        <v>67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1:15" ht="17.2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 t="s">
        <v>25</v>
      </c>
    </row>
    <row r="4" spans="1:15" ht="35.25" customHeight="1" thickBot="1">
      <c r="A4" s="11"/>
      <c r="B4" s="11"/>
      <c r="C4" s="11"/>
      <c r="D4" s="11"/>
      <c r="E4" s="11"/>
      <c r="F4" s="11"/>
      <c r="G4" s="73" t="s">
        <v>26</v>
      </c>
      <c r="H4" s="387">
        <f>IF('豊橋一覧'!P4="","",'豊橋一覧'!P4)</f>
      </c>
      <c r="I4" s="388"/>
      <c r="J4" s="388"/>
      <c r="K4" s="388"/>
      <c r="L4" s="388"/>
      <c r="M4" s="388"/>
      <c r="N4" s="388"/>
      <c r="O4" s="389"/>
    </row>
    <row r="5" spans="8:15" ht="20.25" customHeight="1" thickBot="1">
      <c r="H5" s="384"/>
      <c r="I5" s="384"/>
      <c r="J5" s="384"/>
      <c r="K5" s="384"/>
      <c r="L5" s="384"/>
      <c r="M5" s="384"/>
      <c r="N5" s="384"/>
      <c r="O5" s="384"/>
    </row>
    <row r="6" spans="1:16" s="10" customFormat="1" ht="21.75" customHeight="1">
      <c r="A6" s="15"/>
      <c r="B6" s="16"/>
      <c r="C6" s="385" t="s">
        <v>90</v>
      </c>
      <c r="D6" s="385"/>
      <c r="E6" s="385"/>
      <c r="F6" s="385"/>
      <c r="G6" s="386"/>
      <c r="H6" s="17"/>
      <c r="I6" s="18"/>
      <c r="J6" s="16"/>
      <c r="K6" s="385" t="s">
        <v>91</v>
      </c>
      <c r="L6" s="385"/>
      <c r="M6" s="385"/>
      <c r="N6" s="385"/>
      <c r="O6" s="385"/>
      <c r="P6" s="386"/>
    </row>
    <row r="7" spans="1:16" s="10" customFormat="1" ht="28.5" customHeight="1">
      <c r="A7" s="19"/>
      <c r="B7" s="20"/>
      <c r="C7" s="20"/>
      <c r="D7" s="20"/>
      <c r="E7" s="337" t="s">
        <v>95</v>
      </c>
      <c r="F7" s="338"/>
      <c r="G7" s="21" t="s">
        <v>27</v>
      </c>
      <c r="H7" s="22"/>
      <c r="I7" s="19"/>
      <c r="J7" s="20"/>
      <c r="K7" s="20"/>
      <c r="L7" s="23"/>
      <c r="M7" s="337" t="s">
        <v>95</v>
      </c>
      <c r="N7" s="338"/>
      <c r="O7" s="391" t="s">
        <v>27</v>
      </c>
      <c r="P7" s="392"/>
    </row>
    <row r="8" spans="1:16" s="29" customFormat="1" ht="30" customHeight="1">
      <c r="A8" s="24"/>
      <c r="B8" s="25">
        <v>2</v>
      </c>
      <c r="C8" s="349" t="s">
        <v>56</v>
      </c>
      <c r="D8" s="26">
        <v>6</v>
      </c>
      <c r="E8" s="343" t="s">
        <v>44</v>
      </c>
      <c r="F8" s="344"/>
      <c r="G8" s="356"/>
      <c r="H8" s="27"/>
      <c r="I8" s="24"/>
      <c r="J8" s="28">
        <v>4</v>
      </c>
      <c r="K8" s="53" t="s">
        <v>97</v>
      </c>
      <c r="L8" s="58">
        <v>5</v>
      </c>
      <c r="M8" s="341" t="s">
        <v>42</v>
      </c>
      <c r="N8" s="342"/>
      <c r="O8" s="339">
        <f>IF(COUNTIF('豊橋一覧'!$BF$13:$BF$37,"女"&amp;M8&amp;N8)=0,"",COUNTIF('豊橋一覧'!$BF$13:$BF$37,"女"&amp;M8&amp;N8))</f>
      </c>
      <c r="P8" s="340"/>
    </row>
    <row r="9" spans="1:16" s="29" customFormat="1" ht="30" customHeight="1">
      <c r="A9" s="24"/>
      <c r="B9" s="25"/>
      <c r="C9" s="350"/>
      <c r="D9" s="26"/>
      <c r="E9" s="345"/>
      <c r="F9" s="346"/>
      <c r="G9" s="357"/>
      <c r="H9" s="27"/>
      <c r="I9" s="56"/>
      <c r="J9" s="57">
        <v>3</v>
      </c>
      <c r="K9" s="349" t="s">
        <v>58</v>
      </c>
      <c r="L9" s="59">
        <v>6</v>
      </c>
      <c r="M9" s="343" t="s">
        <v>44</v>
      </c>
      <c r="N9" s="344"/>
      <c r="O9" s="339">
        <f>IF(COUNTIF('豊橋一覧'!$BF$13:$BF$37,"女"&amp;M9&amp;N9)=0,"",COUNTIF('豊橋一覧'!$BF$13:$BF$37,"女"&amp;M9&amp;N9))</f>
      </c>
      <c r="P9" s="340"/>
    </row>
    <row r="10" spans="1:16" s="29" customFormat="1" ht="30" customHeight="1">
      <c r="A10" s="24"/>
      <c r="B10" s="25">
        <v>1</v>
      </c>
      <c r="C10" s="351" t="s">
        <v>57</v>
      </c>
      <c r="D10" s="26">
        <v>7</v>
      </c>
      <c r="E10" s="353" t="s">
        <v>46</v>
      </c>
      <c r="F10" s="344"/>
      <c r="G10" s="356">
        <f>IF(COUNTIF('豊橋一覧'!$BF$13:$BF$37,"男"&amp;E10&amp;F10)=0,"",COUNTIF('豊橋一覧'!$BF$13:$BF$37,"男"&amp;E10&amp;F10))</f>
      </c>
      <c r="H10" s="27"/>
      <c r="I10" s="54"/>
      <c r="J10" s="55">
        <v>3</v>
      </c>
      <c r="K10" s="350"/>
      <c r="L10" s="60"/>
      <c r="M10" s="345"/>
      <c r="N10" s="346"/>
      <c r="O10" s="339"/>
      <c r="P10" s="340"/>
    </row>
    <row r="11" spans="1:16" s="29" customFormat="1" ht="30" customHeight="1" thickBot="1">
      <c r="A11" s="99"/>
      <c r="B11" s="98"/>
      <c r="C11" s="352"/>
      <c r="D11" s="98"/>
      <c r="E11" s="354"/>
      <c r="F11" s="355"/>
      <c r="G11" s="358"/>
      <c r="H11" s="27"/>
      <c r="I11" s="390"/>
      <c r="J11" s="361"/>
      <c r="K11" s="361"/>
      <c r="L11" s="361"/>
      <c r="M11" s="361"/>
      <c r="N11" s="361"/>
      <c r="O11" s="361"/>
      <c r="P11" s="362"/>
    </row>
    <row r="12" spans="1:16" s="29" customFormat="1" ht="30" customHeight="1" thickBot="1">
      <c r="A12" s="30"/>
      <c r="B12" s="31"/>
      <c r="C12" s="363" t="s">
        <v>53</v>
      </c>
      <c r="D12" s="363"/>
      <c r="E12" s="363"/>
      <c r="F12" s="364"/>
      <c r="G12" s="89">
        <f>SUM(G8:G10)</f>
        <v>0</v>
      </c>
      <c r="H12" s="27"/>
      <c r="I12" s="359"/>
      <c r="J12" s="360"/>
      <c r="K12" s="360"/>
      <c r="L12" s="360"/>
      <c r="M12" s="360"/>
      <c r="N12" s="360"/>
      <c r="O12" s="361"/>
      <c r="P12" s="362"/>
    </row>
    <row r="13" spans="1:16" s="29" customFormat="1" ht="30" customHeight="1" thickBot="1">
      <c r="A13" s="33"/>
      <c r="B13" s="33"/>
      <c r="C13" s="33"/>
      <c r="D13" s="33"/>
      <c r="E13" s="33"/>
      <c r="F13" s="33"/>
      <c r="G13" s="33"/>
      <c r="H13" s="27"/>
      <c r="I13" s="30"/>
      <c r="J13" s="31"/>
      <c r="K13" s="363" t="s">
        <v>54</v>
      </c>
      <c r="L13" s="363"/>
      <c r="M13" s="363"/>
      <c r="N13" s="363"/>
      <c r="O13" s="365">
        <f>SUM(O8:O10)</f>
        <v>0</v>
      </c>
      <c r="P13" s="366"/>
    </row>
    <row r="14" spans="1:16" s="29" customFormat="1" ht="30" customHeight="1" thickBot="1">
      <c r="A14" s="13"/>
      <c r="B14"/>
      <c r="C14" s="66"/>
      <c r="D14" s="67"/>
      <c r="E14" s="67"/>
      <c r="F14" s="67"/>
      <c r="G14" s="68"/>
      <c r="H14" s="27"/>
      <c r="I14" s="35"/>
      <c r="J14" s="34"/>
      <c r="K14" s="34"/>
      <c r="L14" s="33"/>
      <c r="M14" s="33"/>
      <c r="N14" s="33"/>
      <c r="O14" s="33"/>
      <c r="P14" s="33"/>
    </row>
    <row r="15" spans="1:16" s="29" customFormat="1" ht="30" customHeight="1" thickBot="1">
      <c r="A15" s="37"/>
      <c r="B15" s="38"/>
      <c r="C15" s="69"/>
      <c r="D15" s="38"/>
      <c r="E15" s="38"/>
      <c r="F15" s="38"/>
      <c r="G15" s="61"/>
      <c r="H15" s="32"/>
      <c r="I15" s="72"/>
      <c r="J15" s="31"/>
      <c r="K15" s="376" t="s">
        <v>55</v>
      </c>
      <c r="L15" s="376"/>
      <c r="M15" s="376"/>
      <c r="N15" s="377"/>
      <c r="O15" s="347">
        <f>SUM(G12,O13)</f>
        <v>0</v>
      </c>
      <c r="P15" s="348"/>
    </row>
    <row r="16" spans="1:16" s="36" customFormat="1" ht="17.25" customHeight="1">
      <c r="A16" s="37"/>
      <c r="B16" s="38"/>
      <c r="C16" s="367" t="s">
        <v>68</v>
      </c>
      <c r="D16" s="368"/>
      <c r="E16" s="368"/>
      <c r="F16" s="368"/>
      <c r="G16" s="369"/>
      <c r="H16" s="34"/>
      <c r="I16" s="39"/>
      <c r="J16" s="39"/>
      <c r="K16" s="39"/>
      <c r="L16"/>
      <c r="M16"/>
      <c r="N16"/>
      <c r="O16"/>
      <c r="P16"/>
    </row>
    <row r="17" spans="1:14" ht="28.5" customHeight="1" thickBot="1">
      <c r="A17" s="40"/>
      <c r="B17" s="41"/>
      <c r="C17" s="80"/>
      <c r="D17" s="81"/>
      <c r="E17" s="81"/>
      <c r="F17" s="81"/>
      <c r="G17" s="82"/>
      <c r="H17" s="39"/>
      <c r="I17" s="1"/>
      <c r="J17" s="1"/>
      <c r="K17" s="1"/>
      <c r="L17" s="61"/>
      <c r="M17" s="1"/>
      <c r="N17" s="1"/>
    </row>
    <row r="18" spans="1:16" ht="21.75" thickBot="1">
      <c r="A18" s="40"/>
      <c r="B18" s="41"/>
      <c r="C18" s="367" t="s">
        <v>69</v>
      </c>
      <c r="D18" s="368"/>
      <c r="E18" s="368"/>
      <c r="F18" s="368"/>
      <c r="G18" s="369"/>
      <c r="H18" s="39"/>
      <c r="I18" s="1"/>
      <c r="J18" s="1"/>
      <c r="K18" s="378" t="s">
        <v>61</v>
      </c>
      <c r="L18" s="379"/>
      <c r="M18" s="379"/>
      <c r="N18" s="379"/>
      <c r="O18" s="93">
        <f>'豊橋一覧'!AO43</f>
        <v>0</v>
      </c>
      <c r="P18" s="94" t="s">
        <v>94</v>
      </c>
    </row>
    <row r="19" spans="1:16" ht="23.25" customHeight="1">
      <c r="A19" s="40"/>
      <c r="B19" s="41"/>
      <c r="C19" s="370"/>
      <c r="D19" s="371"/>
      <c r="E19" s="371"/>
      <c r="F19" s="371"/>
      <c r="G19" s="372"/>
      <c r="H19" s="1"/>
      <c r="I19" s="1"/>
      <c r="J19" s="1"/>
      <c r="K19" s="373" t="s">
        <v>60</v>
      </c>
      <c r="L19" s="75"/>
      <c r="M19" s="380" t="s">
        <v>92</v>
      </c>
      <c r="N19" s="380"/>
      <c r="O19" s="90">
        <f>SUM('豊橋一覧'!AO38:AV41)</f>
        <v>0</v>
      </c>
      <c r="P19" s="95" t="s">
        <v>94</v>
      </c>
    </row>
    <row r="20" spans="1:16" ht="23.25" customHeight="1">
      <c r="A20" s="43"/>
      <c r="B20" s="4"/>
      <c r="C20" s="70"/>
      <c r="D20" s="4"/>
      <c r="E20" s="4"/>
      <c r="F20" s="4"/>
      <c r="G20" s="61"/>
      <c r="H20" s="74" t="s">
        <v>63</v>
      </c>
      <c r="I20" s="63"/>
      <c r="J20" s="62"/>
      <c r="K20" s="374"/>
      <c r="L20" s="76"/>
      <c r="M20" s="381" t="s">
        <v>93</v>
      </c>
      <c r="N20" s="381"/>
      <c r="O20" s="91">
        <f>'豊橋一覧'!AO42</f>
        <v>0</v>
      </c>
      <c r="P20" s="96" t="s">
        <v>94</v>
      </c>
    </row>
    <row r="21" spans="1:16" ht="23.25" customHeight="1" thickBot="1">
      <c r="A21" s="43"/>
      <c r="B21" s="4"/>
      <c r="C21" s="70"/>
      <c r="D21" s="4"/>
      <c r="E21" s="4"/>
      <c r="F21" s="4"/>
      <c r="G21" s="61"/>
      <c r="H21" s="1"/>
      <c r="I21" s="1"/>
      <c r="J21" s="1"/>
      <c r="K21" s="375"/>
      <c r="L21" s="77"/>
      <c r="M21" s="382"/>
      <c r="N21" s="382"/>
      <c r="O21" s="92"/>
      <c r="P21" s="97"/>
    </row>
    <row r="22" spans="1:16" ht="24" customHeight="1">
      <c r="A22" s="43"/>
      <c r="B22" s="4"/>
      <c r="C22" s="70"/>
      <c r="D22" s="4"/>
      <c r="E22" s="4"/>
      <c r="F22" s="4"/>
      <c r="G22" s="61"/>
      <c r="H22" s="1"/>
      <c r="I22" s="1"/>
      <c r="J22" s="1"/>
      <c r="K22" s="64"/>
      <c r="L22" s="1"/>
      <c r="M22" s="1"/>
      <c r="N22" s="1"/>
      <c r="O22" s="1"/>
      <c r="P22" s="1"/>
    </row>
    <row r="23" spans="1:14" ht="24" customHeight="1">
      <c r="A23" s="45"/>
      <c r="B23" s="5"/>
      <c r="C23" s="70" t="str">
        <f>VLOOKUP(B23,B$31:C$80,2,TRUE)</f>
        <v>　</v>
      </c>
      <c r="D23" s="4"/>
      <c r="E23" s="4"/>
      <c r="F23" s="4"/>
      <c r="G23" s="61"/>
      <c r="H23" s="1"/>
      <c r="I23" s="1"/>
      <c r="J23" s="1"/>
      <c r="K23" s="1"/>
      <c r="L23" s="61"/>
      <c r="M23" s="1"/>
      <c r="N23" s="1"/>
    </row>
    <row r="24" spans="1:17" ht="24" customHeight="1">
      <c r="A24" s="45"/>
      <c r="B24" s="5"/>
      <c r="C24" s="70" t="str">
        <f>VLOOKUP(B24,B$31:C$80,2,TRUE)</f>
        <v>　</v>
      </c>
      <c r="D24" s="4"/>
      <c r="E24" s="4"/>
      <c r="F24" s="4"/>
      <c r="G24" s="61"/>
      <c r="H24" s="1"/>
      <c r="I24" s="1"/>
      <c r="J24" s="1"/>
      <c r="K24" s="1"/>
      <c r="L24" s="61"/>
      <c r="M24" s="1"/>
      <c r="N24" s="1"/>
      <c r="Q24" s="1"/>
    </row>
    <row r="25" spans="1:14" ht="17.25" customHeight="1">
      <c r="A25" s="45"/>
      <c r="B25" s="5"/>
      <c r="C25" s="70" t="str">
        <f>VLOOKUP(B25,B$31:C$80,2,TRUE)</f>
        <v>　</v>
      </c>
      <c r="D25" s="4"/>
      <c r="E25" s="4"/>
      <c r="F25" s="4"/>
      <c r="G25" s="61"/>
      <c r="H25" s="1"/>
      <c r="I25" s="1"/>
      <c r="J25" s="1"/>
      <c r="K25" s="1"/>
      <c r="L25" s="61"/>
      <c r="M25" s="1"/>
      <c r="N25" s="1"/>
    </row>
    <row r="26" spans="1:14" ht="17.25" customHeight="1">
      <c r="A26" s="45"/>
      <c r="B26" s="5"/>
      <c r="C26" s="70" t="str">
        <f>VLOOKUP(B26,B$31:C$80,2,TRUE)</f>
        <v>　</v>
      </c>
      <c r="D26" s="4"/>
      <c r="E26" s="4"/>
      <c r="F26" s="4"/>
      <c r="G26" s="61"/>
      <c r="H26" s="1"/>
      <c r="I26" s="1"/>
      <c r="J26" s="1"/>
      <c r="K26" s="1"/>
      <c r="L26" s="61"/>
      <c r="M26" s="1"/>
      <c r="N26" s="1"/>
    </row>
    <row r="27" spans="1:14" ht="17.25" customHeight="1">
      <c r="A27" s="45"/>
      <c r="B27" s="5"/>
      <c r="C27" s="70"/>
      <c r="D27" s="4"/>
      <c r="E27" s="4"/>
      <c r="F27" s="4"/>
      <c r="G27" s="61"/>
      <c r="H27" s="1"/>
      <c r="I27" s="1"/>
      <c r="J27" s="1"/>
      <c r="K27" s="1"/>
      <c r="L27" s="61"/>
      <c r="M27" s="1"/>
      <c r="N27" s="1"/>
    </row>
    <row r="28" spans="1:14" ht="17.25" customHeight="1">
      <c r="A28" s="45"/>
      <c r="B28" s="5"/>
      <c r="C28" s="71" t="str">
        <f>VLOOKUP(B28,B$31:C$80,2,TRUE)</f>
        <v>　</v>
      </c>
      <c r="D28" s="6"/>
      <c r="E28" s="6"/>
      <c r="F28" s="6"/>
      <c r="G28" s="8"/>
      <c r="H28" s="1"/>
      <c r="I28" s="1"/>
      <c r="J28" s="1"/>
      <c r="K28" s="1"/>
      <c r="L28" s="65"/>
      <c r="M28" s="1"/>
      <c r="N28" s="1"/>
    </row>
    <row r="29" spans="1:11" ht="14.25">
      <c r="A29" s="43"/>
      <c r="B29" s="4"/>
      <c r="C29" s="44" t="str">
        <f>VLOOKUP(B29,B$31:C$80,2,TRUE)</f>
        <v>　</v>
      </c>
      <c r="D29" s="4"/>
      <c r="E29" s="4"/>
      <c r="F29" s="4"/>
      <c r="G29" s="4"/>
      <c r="H29" s="1"/>
      <c r="I29" s="46"/>
      <c r="J29" s="5"/>
      <c r="K29" s="5"/>
    </row>
    <row r="30" spans="1:14" ht="15.75" customHeight="1">
      <c r="A30" s="43"/>
      <c r="B30" s="4"/>
      <c r="C30" s="44" t="str">
        <f>VLOOKUP(B30,B$31:C$80,2,TRUE)</f>
        <v>　</v>
      </c>
      <c r="D30" s="4"/>
      <c r="E30" s="4"/>
      <c r="F30" s="4"/>
      <c r="G30" s="4"/>
      <c r="H30" s="1"/>
      <c r="I30" s="42"/>
      <c r="J30" s="4"/>
      <c r="K30" s="4"/>
      <c r="L30" s="1"/>
      <c r="M30" s="1"/>
      <c r="N30" s="1"/>
    </row>
    <row r="31" spans="1:11" ht="18" customHeight="1">
      <c r="A31" s="43"/>
      <c r="B31" s="4"/>
      <c r="C31" s="44" t="str">
        <f>VLOOKUP(B31,B$31:C$80,2,TRUE)</f>
        <v>　</v>
      </c>
      <c r="D31" s="4"/>
      <c r="E31" s="4"/>
      <c r="F31" s="4"/>
      <c r="G31" s="4"/>
      <c r="H31" s="5"/>
      <c r="I31" s="42"/>
      <c r="J31" s="4"/>
      <c r="K31" s="4"/>
    </row>
    <row r="32" spans="1:11" ht="14.25">
      <c r="A32" s="43"/>
      <c r="B32" s="4">
        <v>0</v>
      </c>
      <c r="C32" s="44" t="s">
        <v>28</v>
      </c>
      <c r="D32" s="4">
        <v>0</v>
      </c>
      <c r="E32" s="4"/>
      <c r="F32" s="4"/>
      <c r="G32" s="4" t="s">
        <v>28</v>
      </c>
      <c r="H32" s="4"/>
      <c r="I32" s="42"/>
      <c r="J32" s="4"/>
      <c r="K32" s="4"/>
    </row>
    <row r="33" spans="1:11" ht="13.5">
      <c r="A33" s="47"/>
      <c r="B33" s="48">
        <v>1</v>
      </c>
      <c r="C33" s="49" t="s">
        <v>50</v>
      </c>
      <c r="D33" s="48">
        <v>1</v>
      </c>
      <c r="E33" s="48"/>
      <c r="F33" s="48"/>
      <c r="G33" s="50" t="s">
        <v>31</v>
      </c>
      <c r="H33" s="4"/>
      <c r="I33" s="4" t="s">
        <v>29</v>
      </c>
      <c r="J33" s="4">
        <v>0</v>
      </c>
      <c r="K33" s="4" t="s">
        <v>30</v>
      </c>
    </row>
    <row r="34" spans="1:11" ht="13.5">
      <c r="A34" s="47"/>
      <c r="B34" s="48">
        <v>2</v>
      </c>
      <c r="C34" s="49" t="s">
        <v>51</v>
      </c>
      <c r="D34" s="48">
        <v>2</v>
      </c>
      <c r="E34" s="48"/>
      <c r="F34" s="48"/>
      <c r="G34" s="48" t="s">
        <v>34</v>
      </c>
      <c r="H34" s="4"/>
      <c r="I34" s="48" t="s">
        <v>32</v>
      </c>
      <c r="J34" s="48">
        <v>1</v>
      </c>
      <c r="K34" s="48" t="s">
        <v>33</v>
      </c>
    </row>
    <row r="35" spans="1:11" ht="13.5">
      <c r="A35" s="47"/>
      <c r="B35" s="48">
        <v>3</v>
      </c>
      <c r="C35" s="49" t="s">
        <v>52</v>
      </c>
      <c r="D35" s="48">
        <v>3</v>
      </c>
      <c r="E35" s="48"/>
      <c r="F35" s="48"/>
      <c r="G35" s="50" t="s">
        <v>38</v>
      </c>
      <c r="H35" s="4"/>
      <c r="I35" s="50" t="s">
        <v>35</v>
      </c>
      <c r="J35" s="48">
        <v>2</v>
      </c>
      <c r="K35" s="48" t="s">
        <v>36</v>
      </c>
    </row>
    <row r="36" spans="1:11" ht="13.5">
      <c r="A36" s="47"/>
      <c r="B36" s="48">
        <v>4</v>
      </c>
      <c r="C36" s="49" t="s">
        <v>37</v>
      </c>
      <c r="D36" s="48">
        <v>4</v>
      </c>
      <c r="E36" s="48"/>
      <c r="F36" s="48"/>
      <c r="G36" s="48" t="s">
        <v>40</v>
      </c>
      <c r="H36" s="51"/>
      <c r="I36" s="50" t="s">
        <v>39</v>
      </c>
      <c r="J36" s="48">
        <v>3</v>
      </c>
      <c r="K36" s="48"/>
    </row>
    <row r="37" spans="1:11" ht="13.5">
      <c r="A37" s="47"/>
      <c r="B37" s="48">
        <v>5</v>
      </c>
      <c r="C37" s="49"/>
      <c r="D37" s="48">
        <v>5</v>
      </c>
      <c r="E37" s="48"/>
      <c r="F37" s="48"/>
      <c r="G37" s="48" t="s">
        <v>32</v>
      </c>
      <c r="H37" s="48"/>
      <c r="I37" s="50" t="s">
        <v>41</v>
      </c>
      <c r="J37" s="48">
        <v>4</v>
      </c>
      <c r="K37" s="48"/>
    </row>
    <row r="38" spans="1:11" ht="13.5">
      <c r="A38" s="47"/>
      <c r="B38" s="48">
        <v>6</v>
      </c>
      <c r="C38" s="49"/>
      <c r="D38" s="48">
        <v>6</v>
      </c>
      <c r="E38" s="48"/>
      <c r="F38" s="48"/>
      <c r="G38" s="48"/>
      <c r="H38" s="48"/>
      <c r="I38" s="50" t="s">
        <v>43</v>
      </c>
      <c r="J38" s="48">
        <v>5</v>
      </c>
      <c r="K38" s="48"/>
    </row>
    <row r="39" spans="1:11" ht="13.5">
      <c r="A39" s="47"/>
      <c r="B39" s="48">
        <v>7</v>
      </c>
      <c r="C39" s="49"/>
      <c r="D39" s="48">
        <v>7</v>
      </c>
      <c r="E39" s="48"/>
      <c r="F39" s="48"/>
      <c r="G39" s="48"/>
      <c r="H39" s="48"/>
      <c r="I39" s="50" t="s">
        <v>45</v>
      </c>
      <c r="J39" s="48">
        <v>6</v>
      </c>
      <c r="K39" s="48"/>
    </row>
    <row r="40" spans="1:11" ht="13.5">
      <c r="A40" s="47"/>
      <c r="B40" s="48">
        <v>8</v>
      </c>
      <c r="C40" s="49"/>
      <c r="D40" s="48">
        <v>8</v>
      </c>
      <c r="E40" s="48"/>
      <c r="F40" s="48"/>
      <c r="G40" s="48"/>
      <c r="H40" s="48"/>
      <c r="I40" s="50" t="s">
        <v>47</v>
      </c>
      <c r="J40" s="48">
        <v>7</v>
      </c>
      <c r="K40" s="48"/>
    </row>
    <row r="41" spans="1:11" ht="13.5">
      <c r="A41" s="47"/>
      <c r="B41" s="48">
        <v>9</v>
      </c>
      <c r="C41" s="49"/>
      <c r="D41" s="48">
        <v>9</v>
      </c>
      <c r="E41" s="48"/>
      <c r="F41" s="48"/>
      <c r="G41" s="48"/>
      <c r="H41" s="48"/>
      <c r="I41" s="50" t="s">
        <v>48</v>
      </c>
      <c r="J41" s="48">
        <v>8</v>
      </c>
      <c r="K41" s="48"/>
    </row>
    <row r="42" spans="1:11" ht="13.5">
      <c r="A42" s="47"/>
      <c r="B42" s="48">
        <v>10</v>
      </c>
      <c r="C42" s="49"/>
      <c r="D42" s="48">
        <v>10</v>
      </c>
      <c r="E42" s="48"/>
      <c r="F42" s="48"/>
      <c r="G42" s="48"/>
      <c r="H42" s="48"/>
      <c r="I42" s="50" t="s">
        <v>49</v>
      </c>
      <c r="J42" s="48">
        <v>9</v>
      </c>
      <c r="K42" s="48"/>
    </row>
    <row r="43" spans="1:11" ht="13.5">
      <c r="A43" s="47"/>
      <c r="B43" s="48">
        <v>11</v>
      </c>
      <c r="C43" s="49"/>
      <c r="D43" s="48">
        <v>11</v>
      </c>
      <c r="E43" s="48"/>
      <c r="F43" s="48"/>
      <c r="G43" s="48"/>
      <c r="H43" s="48"/>
      <c r="I43" s="48"/>
      <c r="J43" s="48">
        <v>10</v>
      </c>
      <c r="K43" s="48"/>
    </row>
    <row r="44" spans="1:11" ht="13.5">
      <c r="A44" s="47"/>
      <c r="B44" s="48">
        <v>12</v>
      </c>
      <c r="C44" s="49"/>
      <c r="D44" s="48">
        <v>12</v>
      </c>
      <c r="E44" s="48"/>
      <c r="F44" s="48"/>
      <c r="G44" s="48"/>
      <c r="H44" s="48"/>
      <c r="I44" s="48"/>
      <c r="J44" s="48"/>
      <c r="K44" s="48"/>
    </row>
    <row r="45" spans="1:11" ht="13.5">
      <c r="A45" s="47"/>
      <c r="B45" s="48"/>
      <c r="C45" s="49"/>
      <c r="D45" s="48">
        <v>13</v>
      </c>
      <c r="E45" s="48"/>
      <c r="F45" s="48"/>
      <c r="G45" s="48"/>
      <c r="H45" s="48"/>
      <c r="I45" s="48"/>
      <c r="J45" s="48"/>
      <c r="K45" s="48"/>
    </row>
    <row r="46" spans="1:11" ht="13.5">
      <c r="A46" s="47"/>
      <c r="B46" s="48"/>
      <c r="C46" s="49"/>
      <c r="D46" s="48">
        <v>14</v>
      </c>
      <c r="E46" s="48"/>
      <c r="F46" s="48"/>
      <c r="G46" s="48"/>
      <c r="H46" s="48"/>
      <c r="I46" s="48"/>
      <c r="J46" s="48"/>
      <c r="K46" s="48"/>
    </row>
    <row r="47" spans="1:11" ht="13.5">
      <c r="A47" s="47"/>
      <c r="B47" s="48"/>
      <c r="C47" s="49"/>
      <c r="D47" s="48">
        <v>15</v>
      </c>
      <c r="E47" s="48"/>
      <c r="F47" s="48"/>
      <c r="G47" s="48"/>
      <c r="H47" s="48"/>
      <c r="I47" s="48"/>
      <c r="J47" s="48"/>
      <c r="K47" s="48"/>
    </row>
    <row r="48" spans="1:11" ht="13.5">
      <c r="A48" s="47"/>
      <c r="B48" s="48"/>
      <c r="C48" s="49"/>
      <c r="D48" s="48">
        <v>16</v>
      </c>
      <c r="E48" s="48"/>
      <c r="F48" s="48"/>
      <c r="G48" s="48"/>
      <c r="H48" s="48"/>
      <c r="I48" s="48"/>
      <c r="J48" s="48"/>
      <c r="K48" s="48"/>
    </row>
    <row r="49" spans="1:11" ht="13.5">
      <c r="A49" s="52"/>
      <c r="B49" s="4"/>
      <c r="C49" s="44"/>
      <c r="D49" s="4">
        <v>17</v>
      </c>
      <c r="E49" s="4"/>
      <c r="F49" s="4"/>
      <c r="G49" s="4"/>
      <c r="H49" s="48"/>
      <c r="I49" s="48"/>
      <c r="J49" s="48"/>
      <c r="K49" s="48"/>
    </row>
    <row r="50" spans="1:11" ht="13.5">
      <c r="A50" s="52"/>
      <c r="B50" s="4"/>
      <c r="C50" s="44"/>
      <c r="D50" s="4">
        <v>18</v>
      </c>
      <c r="E50" s="4"/>
      <c r="F50" s="4"/>
      <c r="G50" s="4"/>
      <c r="H50" s="48"/>
      <c r="I50" s="4"/>
      <c r="J50" s="4"/>
      <c r="K50" s="4"/>
    </row>
    <row r="51" spans="1:11" ht="13.5">
      <c r="A51" s="52"/>
      <c r="B51" s="4"/>
      <c r="C51" s="44"/>
      <c r="D51" s="4">
        <v>19</v>
      </c>
      <c r="E51" s="4"/>
      <c r="F51" s="4"/>
      <c r="G51" s="4"/>
      <c r="H51" s="48"/>
      <c r="I51" s="4"/>
      <c r="J51" s="4"/>
      <c r="K51" s="4"/>
    </row>
    <row r="52" spans="1:11" ht="13.5">
      <c r="A52" s="52"/>
      <c r="B52" s="4"/>
      <c r="C52" s="44"/>
      <c r="D52" s="4">
        <v>20</v>
      </c>
      <c r="E52" s="4"/>
      <c r="F52" s="4"/>
      <c r="G52" s="4"/>
      <c r="H52" s="4"/>
      <c r="I52" s="4"/>
      <c r="J52" s="4"/>
      <c r="K52" s="4"/>
    </row>
    <row r="53" spans="1:11" ht="13.5">
      <c r="A53" s="52"/>
      <c r="B53" s="4"/>
      <c r="C53" s="44"/>
      <c r="D53" s="4">
        <v>21</v>
      </c>
      <c r="E53" s="4"/>
      <c r="F53" s="4"/>
      <c r="G53" s="4"/>
      <c r="H53" s="4"/>
      <c r="I53" s="4"/>
      <c r="J53" s="4"/>
      <c r="K53" s="4"/>
    </row>
    <row r="54" spans="1:11" ht="13.5">
      <c r="A54" s="52"/>
      <c r="B54" s="4"/>
      <c r="C54" s="44"/>
      <c r="D54" s="4">
        <v>22</v>
      </c>
      <c r="E54" s="4"/>
      <c r="F54" s="4"/>
      <c r="G54" s="4"/>
      <c r="H54" s="4"/>
      <c r="I54" s="4"/>
      <c r="J54" s="4"/>
      <c r="K54" s="4"/>
    </row>
    <row r="55" spans="1:11" ht="13.5">
      <c r="A55" s="52"/>
      <c r="B55" s="4"/>
      <c r="C55" s="44"/>
      <c r="D55" s="4">
        <v>23</v>
      </c>
      <c r="E55" s="4"/>
      <c r="F55" s="4"/>
      <c r="G55" s="4"/>
      <c r="H55" s="4"/>
      <c r="I55" s="4"/>
      <c r="J55" s="4"/>
      <c r="K55" s="4"/>
    </row>
    <row r="56" spans="1:11" ht="13.5">
      <c r="A56" s="52"/>
      <c r="B56" s="4"/>
      <c r="C56" s="44"/>
      <c r="D56" s="4">
        <v>24</v>
      </c>
      <c r="E56" s="4"/>
      <c r="F56" s="4"/>
      <c r="G56" s="4"/>
      <c r="H56" s="4"/>
      <c r="I56" s="4"/>
      <c r="J56" s="4"/>
      <c r="K56" s="4"/>
    </row>
    <row r="57" spans="1:11" ht="13.5">
      <c r="A57" s="52"/>
      <c r="B57" s="4"/>
      <c r="C57" s="44"/>
      <c r="D57" s="4">
        <v>25</v>
      </c>
      <c r="E57" s="4"/>
      <c r="F57" s="4"/>
      <c r="G57" s="4"/>
      <c r="H57" s="4"/>
      <c r="I57" s="4"/>
      <c r="J57" s="4"/>
      <c r="K57" s="4"/>
    </row>
    <row r="58" spans="1:11" ht="13.5">
      <c r="A58" s="52"/>
      <c r="B58" s="4"/>
      <c r="C58" s="44"/>
      <c r="D58" s="4">
        <v>26</v>
      </c>
      <c r="E58" s="4"/>
      <c r="F58" s="4"/>
      <c r="G58" s="4"/>
      <c r="H58" s="4"/>
      <c r="I58" s="4"/>
      <c r="J58" s="4"/>
      <c r="K58" s="4"/>
    </row>
    <row r="59" spans="1:11" ht="13.5">
      <c r="A59" s="52"/>
      <c r="B59" s="4"/>
      <c r="C59" s="44"/>
      <c r="D59" s="4">
        <v>27</v>
      </c>
      <c r="E59" s="4"/>
      <c r="F59" s="4"/>
      <c r="G59" s="4"/>
      <c r="H59" s="4"/>
      <c r="I59" s="4"/>
      <c r="J59" s="4"/>
      <c r="K59" s="4"/>
    </row>
    <row r="60" spans="1:11" ht="13.5">
      <c r="A60" s="52"/>
      <c r="B60" s="4"/>
      <c r="C60" s="44"/>
      <c r="D60" s="4">
        <v>28</v>
      </c>
      <c r="E60" s="4"/>
      <c r="F60" s="4"/>
      <c r="G60" s="4"/>
      <c r="H60" s="4"/>
      <c r="I60" s="4"/>
      <c r="J60" s="4"/>
      <c r="K60" s="4"/>
    </row>
    <row r="61" spans="1:11" ht="13.5">
      <c r="A61" s="52"/>
      <c r="B61" s="4"/>
      <c r="C61" s="44"/>
      <c r="D61" s="4">
        <v>29</v>
      </c>
      <c r="E61" s="4"/>
      <c r="F61" s="4"/>
      <c r="G61" s="4"/>
      <c r="H61" s="4"/>
      <c r="I61" s="4"/>
      <c r="J61" s="4"/>
      <c r="K61" s="4"/>
    </row>
    <row r="62" spans="8:11" ht="13.5">
      <c r="H62" s="4"/>
      <c r="I62" s="4"/>
      <c r="J62" s="4"/>
      <c r="K62" s="4"/>
    </row>
    <row r="63" ht="13.5">
      <c r="H63" s="4"/>
    </row>
    <row r="64" ht="13.5">
      <c r="H64" s="4"/>
    </row>
  </sheetData>
  <sheetProtection/>
  <mergeCells count="35">
    <mergeCell ref="A1:O1"/>
    <mergeCell ref="A2:O2"/>
    <mergeCell ref="H5:O5"/>
    <mergeCell ref="C6:G6"/>
    <mergeCell ref="H4:O4"/>
    <mergeCell ref="I11:P11"/>
    <mergeCell ref="K6:P6"/>
    <mergeCell ref="O7:P7"/>
    <mergeCell ref="K9:K10"/>
    <mergeCell ref="E7:F7"/>
    <mergeCell ref="C16:G16"/>
    <mergeCell ref="C19:G19"/>
    <mergeCell ref="C18:G18"/>
    <mergeCell ref="K19:K21"/>
    <mergeCell ref="K15:N15"/>
    <mergeCell ref="K18:N18"/>
    <mergeCell ref="M19:N19"/>
    <mergeCell ref="M20:N20"/>
    <mergeCell ref="M21:N21"/>
    <mergeCell ref="O15:P15"/>
    <mergeCell ref="C8:C9"/>
    <mergeCell ref="C10:C11"/>
    <mergeCell ref="E10:F11"/>
    <mergeCell ref="G8:G9"/>
    <mergeCell ref="G10:G11"/>
    <mergeCell ref="I12:P12"/>
    <mergeCell ref="C12:F12"/>
    <mergeCell ref="K13:N13"/>
    <mergeCell ref="O13:P13"/>
    <mergeCell ref="M7:N7"/>
    <mergeCell ref="O8:P8"/>
    <mergeCell ref="O9:P10"/>
    <mergeCell ref="M8:N8"/>
    <mergeCell ref="M9:N10"/>
    <mergeCell ref="E8:F9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外山　幸男</dc:creator>
  <cp:keywords/>
  <dc:description/>
  <cp:lastModifiedBy>user</cp:lastModifiedBy>
  <cp:lastPrinted>2012-02-09T11:03:40Z</cp:lastPrinted>
  <dcterms:created xsi:type="dcterms:W3CDTF">1999-03-30T05:29:38Z</dcterms:created>
  <dcterms:modified xsi:type="dcterms:W3CDTF">2018-03-06T06:52:25Z</dcterms:modified>
  <cp:category/>
  <cp:version/>
  <cp:contentType/>
  <cp:contentStatus/>
</cp:coreProperties>
</file>